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Volumes/RESEARCH_AN/Statistics/MetaAnalysis/"/>
    </mc:Choice>
  </mc:AlternateContent>
  <xr:revisionPtr revIDLastSave="0" documentId="13_ncr:1_{5A65BF56-DBF5-BF44-B751-C345730FFAE8}" xr6:coauthVersionLast="45" xr6:coauthVersionMax="45" xr10:uidLastSave="{00000000-0000-0000-0000-000000000000}"/>
  <workbookProtection workbookAlgorithmName="SHA-512" workbookHashValue="+BfbzeMv67rbbAPX++GT3QtepRX+/2MZFnF0LvBxUIJ6NJklsbZFjef6301A671CZgK19qOR3Le8QDKJuGox7w==" workbookSaltValue="9Xs92E8++greIoZjhGsHcA==" workbookSpinCount="100000" lockStructure="1"/>
  <bookViews>
    <workbookView xWindow="0" yWindow="460" windowWidth="28800" windowHeight="16720" xr2:uid="{00000000-000D-0000-FFFF-FFFF00000000}"/>
  </bookViews>
  <sheets>
    <sheet name="Raw data" sheetId="1" r:id="rId1"/>
    <sheet name="Ranked data" sheetId="3" state="hidden" r:id="rId2"/>
    <sheet name="Calculated data" sheetId="2" state="hidden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3" l="1"/>
  <c r="F2" i="2"/>
  <c r="A2" i="3"/>
  <c r="L2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C2" i="3"/>
  <c r="E2" i="3"/>
  <c r="F2" i="3"/>
  <c r="A3" i="3"/>
  <c r="C3" i="3"/>
  <c r="E3" i="3"/>
  <c r="F3" i="3"/>
  <c r="A4" i="3"/>
  <c r="C4" i="3"/>
  <c r="E4" i="3"/>
  <c r="F4" i="3"/>
  <c r="A5" i="3"/>
  <c r="C5" i="3"/>
  <c r="E5" i="3"/>
  <c r="F5" i="3"/>
  <c r="A6" i="3"/>
  <c r="C6" i="3"/>
  <c r="E6" i="3"/>
  <c r="F6" i="3"/>
  <c r="A7" i="3"/>
  <c r="C7" i="3"/>
  <c r="E7" i="3"/>
  <c r="F7" i="3"/>
  <c r="A8" i="3"/>
  <c r="C8" i="3"/>
  <c r="E8" i="3"/>
  <c r="F8" i="3"/>
  <c r="A9" i="3"/>
  <c r="C9" i="3"/>
  <c r="E9" i="3"/>
  <c r="F9" i="3"/>
  <c r="A10" i="3"/>
  <c r="C10" i="3"/>
  <c r="E10" i="3"/>
  <c r="F10" i="3"/>
  <c r="A11" i="3"/>
  <c r="C11" i="3"/>
  <c r="E11" i="3"/>
  <c r="F11" i="3"/>
  <c r="A12" i="3"/>
  <c r="C12" i="3"/>
  <c r="E12" i="3"/>
  <c r="F12" i="3"/>
  <c r="A13" i="3"/>
  <c r="C13" i="3"/>
  <c r="E13" i="3"/>
  <c r="F13" i="3"/>
  <c r="A14" i="3"/>
  <c r="C14" i="3"/>
  <c r="E14" i="3"/>
  <c r="F14" i="3"/>
  <c r="A15" i="3"/>
  <c r="F15" i="3"/>
  <c r="A16" i="3"/>
  <c r="F16" i="3"/>
  <c r="A17" i="3"/>
  <c r="F17" i="3"/>
  <c r="A18" i="3"/>
  <c r="F18" i="3"/>
  <c r="A19" i="3"/>
  <c r="F19" i="3"/>
  <c r="A20" i="3"/>
  <c r="F20" i="3"/>
  <c r="A21" i="3"/>
  <c r="F21" i="3"/>
  <c r="A22" i="3"/>
  <c r="F22" i="3"/>
  <c r="A23" i="3"/>
  <c r="F23" i="3"/>
  <c r="A24" i="3"/>
  <c r="F24" i="3"/>
  <c r="A25" i="3"/>
  <c r="F25" i="3"/>
  <c r="A26" i="3"/>
  <c r="F26" i="3"/>
  <c r="A27" i="3"/>
  <c r="F27" i="3"/>
  <c r="A28" i="3"/>
  <c r="F28" i="3"/>
  <c r="A29" i="3"/>
  <c r="F29" i="3"/>
  <c r="A30" i="3"/>
  <c r="F30" i="3"/>
  <c r="A31" i="3"/>
  <c r="F31" i="3"/>
  <c r="A32" i="3"/>
  <c r="F32" i="3"/>
  <c r="A33" i="3"/>
  <c r="F33" i="3"/>
  <c r="A34" i="3"/>
  <c r="F34" i="3"/>
  <c r="A35" i="3"/>
  <c r="F35" i="3"/>
  <c r="A36" i="3"/>
  <c r="F36" i="3"/>
  <c r="A37" i="3"/>
  <c r="F37" i="3"/>
  <c r="A38" i="3"/>
  <c r="F38" i="3"/>
  <c r="A39" i="3"/>
  <c r="F39" i="3"/>
  <c r="A40" i="3"/>
  <c r="F40" i="3"/>
  <c r="A41" i="3"/>
  <c r="F41" i="3"/>
  <c r="A42" i="3"/>
  <c r="F42" i="3"/>
  <c r="A43" i="3"/>
  <c r="F43" i="3"/>
  <c r="A44" i="3"/>
  <c r="F44" i="3"/>
  <c r="A45" i="3"/>
  <c r="F45" i="3"/>
  <c r="A46" i="3"/>
  <c r="F46" i="3"/>
  <c r="A47" i="3"/>
  <c r="F47" i="3"/>
  <c r="A48" i="3"/>
  <c r="F48" i="3"/>
  <c r="A49" i="3"/>
  <c r="F49" i="3"/>
  <c r="A50" i="3"/>
  <c r="F50" i="3"/>
  <c r="A51" i="3"/>
  <c r="F51" i="3"/>
  <c r="A52" i="3"/>
  <c r="F52" i="3"/>
  <c r="A53" i="3"/>
  <c r="F53" i="3"/>
  <c r="A54" i="3"/>
  <c r="F54" i="3"/>
  <c r="A55" i="3"/>
  <c r="F55" i="3"/>
  <c r="A56" i="3"/>
  <c r="F56" i="3"/>
  <c r="A57" i="3"/>
  <c r="F57" i="3"/>
  <c r="A58" i="3"/>
  <c r="F58" i="3"/>
  <c r="A59" i="3"/>
  <c r="F59" i="3"/>
  <c r="A60" i="3"/>
  <c r="F60" i="3"/>
  <c r="A61" i="3"/>
  <c r="F61" i="3"/>
  <c r="A62" i="3"/>
  <c r="F62" i="3"/>
  <c r="A63" i="3"/>
  <c r="F63" i="3"/>
  <c r="A64" i="3"/>
  <c r="F64" i="3"/>
  <c r="A65" i="3"/>
  <c r="F65" i="3"/>
  <c r="A66" i="3"/>
  <c r="F66" i="3"/>
  <c r="A67" i="3"/>
  <c r="F67" i="3"/>
  <c r="A68" i="3"/>
  <c r="F68" i="3"/>
  <c r="A69" i="3"/>
  <c r="F69" i="3"/>
  <c r="A70" i="3"/>
  <c r="F70" i="3"/>
  <c r="A71" i="3"/>
  <c r="F71" i="3"/>
  <c r="A72" i="3"/>
  <c r="F72" i="3"/>
  <c r="A73" i="3"/>
  <c r="F73" i="3"/>
  <c r="A74" i="3"/>
  <c r="F74" i="3"/>
  <c r="A75" i="3"/>
  <c r="F75" i="3"/>
  <c r="A76" i="3"/>
  <c r="F76" i="3"/>
  <c r="A77" i="3"/>
  <c r="F77" i="3"/>
  <c r="A78" i="3"/>
  <c r="F78" i="3"/>
  <c r="A79" i="3"/>
  <c r="F79" i="3"/>
  <c r="A80" i="3"/>
  <c r="F80" i="3"/>
  <c r="A81" i="3"/>
  <c r="F81" i="3"/>
  <c r="A82" i="3"/>
  <c r="F82" i="3"/>
  <c r="A83" i="3"/>
  <c r="F83" i="3"/>
  <c r="A84" i="3"/>
  <c r="F84" i="3"/>
  <c r="A85" i="3"/>
  <c r="F85" i="3"/>
  <c r="A86" i="3"/>
  <c r="F86" i="3"/>
  <c r="A87" i="3"/>
  <c r="F87" i="3"/>
  <c r="A88" i="3"/>
  <c r="F88" i="3"/>
  <c r="A89" i="3"/>
  <c r="F89" i="3"/>
  <c r="A90" i="3"/>
  <c r="F90" i="3"/>
  <c r="A91" i="3"/>
  <c r="F91" i="3"/>
  <c r="A92" i="3"/>
  <c r="F92" i="3"/>
  <c r="A93" i="3"/>
  <c r="F93" i="3"/>
  <c r="A94" i="3"/>
  <c r="F94" i="3"/>
  <c r="A95" i="3"/>
  <c r="F95" i="3"/>
  <c r="A96" i="3"/>
  <c r="F96" i="3"/>
  <c r="A97" i="3"/>
  <c r="F97" i="3"/>
  <c r="A98" i="3"/>
  <c r="F98" i="3"/>
  <c r="A99" i="3"/>
  <c r="F99" i="3"/>
  <c r="A100" i="3"/>
  <c r="F100" i="3"/>
  <c r="A101" i="3"/>
  <c r="F101" i="3"/>
  <c r="A102" i="3"/>
  <c r="F102" i="3"/>
  <c r="A103" i="3"/>
  <c r="F103" i="3"/>
  <c r="A104" i="3"/>
  <c r="F104" i="3"/>
  <c r="A105" i="3"/>
  <c r="F105" i="3"/>
  <c r="A106" i="3"/>
  <c r="F106" i="3"/>
  <c r="A107" i="3"/>
  <c r="F107" i="3"/>
  <c r="A108" i="3"/>
  <c r="F108" i="3"/>
  <c r="A109" i="3"/>
  <c r="F109" i="3"/>
  <c r="A110" i="3"/>
  <c r="F110" i="3"/>
  <c r="A111" i="3"/>
  <c r="F111" i="3"/>
  <c r="A112" i="3"/>
  <c r="F112" i="3"/>
  <c r="A113" i="3"/>
  <c r="F113" i="3"/>
  <c r="A114" i="3"/>
  <c r="F114" i="3"/>
  <c r="A115" i="3"/>
  <c r="F115" i="3"/>
  <c r="A116" i="3"/>
  <c r="F116" i="3"/>
  <c r="A117" i="3"/>
  <c r="F117" i="3"/>
  <c r="A118" i="3"/>
  <c r="F118" i="3"/>
  <c r="A119" i="3"/>
  <c r="F119" i="3"/>
  <c r="A120" i="3"/>
  <c r="F120" i="3"/>
  <c r="A121" i="3"/>
  <c r="F121" i="3"/>
  <c r="A122" i="3"/>
  <c r="F122" i="3"/>
  <c r="A123" i="3"/>
  <c r="F123" i="3"/>
  <c r="A124" i="3"/>
  <c r="F124" i="3"/>
  <c r="A125" i="3"/>
  <c r="F125" i="3"/>
  <c r="A126" i="3"/>
  <c r="F126" i="3"/>
  <c r="A127" i="3"/>
  <c r="F127" i="3"/>
  <c r="A128" i="3"/>
  <c r="F128" i="3"/>
  <c r="A129" i="3"/>
  <c r="F129" i="3"/>
  <c r="A130" i="3"/>
  <c r="F130" i="3"/>
  <c r="A131" i="3"/>
  <c r="F131" i="3"/>
  <c r="A132" i="3"/>
  <c r="F132" i="3"/>
  <c r="A133" i="3"/>
  <c r="F133" i="3"/>
  <c r="A134" i="3"/>
  <c r="F134" i="3"/>
  <c r="A135" i="3"/>
  <c r="F135" i="3"/>
  <c r="A136" i="3"/>
  <c r="F136" i="3"/>
  <c r="A137" i="3"/>
  <c r="F137" i="3"/>
  <c r="A138" i="3"/>
  <c r="F138" i="3"/>
  <c r="A139" i="3"/>
  <c r="F139" i="3"/>
  <c r="A140" i="3"/>
  <c r="F140" i="3"/>
  <c r="A141" i="3"/>
  <c r="F141" i="3"/>
  <c r="A142" i="3"/>
  <c r="F142" i="3"/>
  <c r="A143" i="3"/>
  <c r="F143" i="3"/>
  <c r="A144" i="3"/>
  <c r="F144" i="3"/>
  <c r="A145" i="3"/>
  <c r="F145" i="3"/>
  <c r="A146" i="3"/>
  <c r="F146" i="3"/>
  <c r="A147" i="3"/>
  <c r="F147" i="3"/>
  <c r="A148" i="3"/>
  <c r="F148" i="3"/>
  <c r="A149" i="3"/>
  <c r="F149" i="3"/>
  <c r="A150" i="3"/>
  <c r="F150" i="3"/>
  <c r="A151" i="3"/>
  <c r="F151" i="3"/>
  <c r="A152" i="3"/>
  <c r="F152" i="3"/>
  <c r="G2" i="3"/>
  <c r="D3" i="2"/>
  <c r="B3" i="3"/>
  <c r="D4" i="2"/>
  <c r="B4" i="3"/>
  <c r="D5" i="2"/>
  <c r="B5" i="3"/>
  <c r="D6" i="2"/>
  <c r="B6" i="3"/>
  <c r="D7" i="2"/>
  <c r="B7" i="3"/>
  <c r="D8" i="2"/>
  <c r="B8" i="3"/>
  <c r="D9" i="2"/>
  <c r="B9" i="3"/>
  <c r="D10" i="2"/>
  <c r="B10" i="3"/>
  <c r="D11" i="2"/>
  <c r="B11" i="3"/>
  <c r="G11" i="3"/>
  <c r="D12" i="2"/>
  <c r="B12" i="3"/>
  <c r="D13" i="2"/>
  <c r="B13" i="3"/>
  <c r="D14" i="2"/>
  <c r="B14" i="3"/>
  <c r="D15" i="2"/>
  <c r="B15" i="3"/>
  <c r="D16" i="2"/>
  <c r="B16" i="3"/>
  <c r="D17" i="2"/>
  <c r="B17" i="3"/>
  <c r="D18" i="2"/>
  <c r="B18" i="3"/>
  <c r="D19" i="2"/>
  <c r="B19" i="3"/>
  <c r="D20" i="2"/>
  <c r="B20" i="3"/>
  <c r="D21" i="2"/>
  <c r="B21" i="3"/>
  <c r="D22" i="2"/>
  <c r="B22" i="3"/>
  <c r="D23" i="2"/>
  <c r="B23" i="3"/>
  <c r="D24" i="2"/>
  <c r="B24" i="3"/>
  <c r="D25" i="2"/>
  <c r="B25" i="3"/>
  <c r="D26" i="2"/>
  <c r="B26" i="3"/>
  <c r="D27" i="2"/>
  <c r="B27" i="3"/>
  <c r="D28" i="2"/>
  <c r="B28" i="3"/>
  <c r="D29" i="2"/>
  <c r="B29" i="3"/>
  <c r="D30" i="2"/>
  <c r="B30" i="3"/>
  <c r="D31" i="2"/>
  <c r="B31" i="3"/>
  <c r="D32" i="2"/>
  <c r="B32" i="3"/>
  <c r="D33" i="2"/>
  <c r="B33" i="3"/>
  <c r="D34" i="2"/>
  <c r="B34" i="3"/>
  <c r="D35" i="2"/>
  <c r="B35" i="3"/>
  <c r="D36" i="2"/>
  <c r="B36" i="3"/>
  <c r="D37" i="2"/>
  <c r="B37" i="3"/>
  <c r="D38" i="2"/>
  <c r="B38" i="3"/>
  <c r="D39" i="2"/>
  <c r="B39" i="3"/>
  <c r="D40" i="2"/>
  <c r="B40" i="3"/>
  <c r="D41" i="2"/>
  <c r="B41" i="3"/>
  <c r="D42" i="2"/>
  <c r="B42" i="3"/>
  <c r="D43" i="2"/>
  <c r="B43" i="3"/>
  <c r="D44" i="2"/>
  <c r="B44" i="3"/>
  <c r="D45" i="2"/>
  <c r="B45" i="3"/>
  <c r="D46" i="2"/>
  <c r="B46" i="3"/>
  <c r="D47" i="2"/>
  <c r="B47" i="3"/>
  <c r="D48" i="2"/>
  <c r="B48" i="3"/>
  <c r="D49" i="2"/>
  <c r="B49" i="3"/>
  <c r="D50" i="2"/>
  <c r="B50" i="3"/>
  <c r="D51" i="2"/>
  <c r="B51" i="3"/>
  <c r="D52" i="2"/>
  <c r="B52" i="3"/>
  <c r="D53" i="2"/>
  <c r="B53" i="3"/>
  <c r="D54" i="2"/>
  <c r="B54" i="3"/>
  <c r="D55" i="2"/>
  <c r="B55" i="3"/>
  <c r="D56" i="2"/>
  <c r="B56" i="3"/>
  <c r="D57" i="2"/>
  <c r="B57" i="3"/>
  <c r="D58" i="2"/>
  <c r="B58" i="3"/>
  <c r="D59" i="2"/>
  <c r="B59" i="3"/>
  <c r="D60" i="2"/>
  <c r="B60" i="3"/>
  <c r="D61" i="2"/>
  <c r="B61" i="3"/>
  <c r="D62" i="2"/>
  <c r="B62" i="3"/>
  <c r="D63" i="2"/>
  <c r="B63" i="3"/>
  <c r="D64" i="2"/>
  <c r="B64" i="3"/>
  <c r="D65" i="2"/>
  <c r="B65" i="3"/>
  <c r="D66" i="2"/>
  <c r="B66" i="3"/>
  <c r="D67" i="2"/>
  <c r="B67" i="3"/>
  <c r="D68" i="2"/>
  <c r="B68" i="3"/>
  <c r="D69" i="2"/>
  <c r="B69" i="3"/>
  <c r="D70" i="2"/>
  <c r="B70" i="3"/>
  <c r="D71" i="2"/>
  <c r="B71" i="3"/>
  <c r="D72" i="2"/>
  <c r="B72" i="3"/>
  <c r="D73" i="2"/>
  <c r="B73" i="3"/>
  <c r="D74" i="2"/>
  <c r="B74" i="3"/>
  <c r="D75" i="2"/>
  <c r="B75" i="3"/>
  <c r="D76" i="2"/>
  <c r="B76" i="3"/>
  <c r="D77" i="2"/>
  <c r="B77" i="3"/>
  <c r="D78" i="2"/>
  <c r="B78" i="3"/>
  <c r="D79" i="2"/>
  <c r="B79" i="3"/>
  <c r="D80" i="2"/>
  <c r="B80" i="3"/>
  <c r="D81" i="2"/>
  <c r="B81" i="3"/>
  <c r="D82" i="2"/>
  <c r="B82" i="3"/>
  <c r="D83" i="2"/>
  <c r="B83" i="3"/>
  <c r="D84" i="2"/>
  <c r="B84" i="3"/>
  <c r="D85" i="2"/>
  <c r="B85" i="3"/>
  <c r="D86" i="2"/>
  <c r="B86" i="3"/>
  <c r="D87" i="2"/>
  <c r="B87" i="3"/>
  <c r="C87" i="3"/>
  <c r="E87" i="3"/>
  <c r="C15" i="3"/>
  <c r="E15" i="3"/>
  <c r="C16" i="3"/>
  <c r="E16" i="3"/>
  <c r="C17" i="3"/>
  <c r="E17" i="3"/>
  <c r="C18" i="3"/>
  <c r="E18" i="3"/>
  <c r="C19" i="3"/>
  <c r="E19" i="3"/>
  <c r="C20" i="3"/>
  <c r="E20" i="3"/>
  <c r="C21" i="3"/>
  <c r="E21" i="3"/>
  <c r="C22" i="3"/>
  <c r="E22" i="3"/>
  <c r="C23" i="3"/>
  <c r="E23" i="3"/>
  <c r="C24" i="3"/>
  <c r="E24" i="3"/>
  <c r="C25" i="3"/>
  <c r="E25" i="3"/>
  <c r="C26" i="3"/>
  <c r="E26" i="3"/>
  <c r="C27" i="3"/>
  <c r="E27" i="3"/>
  <c r="C28" i="3"/>
  <c r="E28" i="3"/>
  <c r="C29" i="3"/>
  <c r="E29" i="3"/>
  <c r="C30" i="3"/>
  <c r="E30" i="3"/>
  <c r="C31" i="3"/>
  <c r="E31" i="3"/>
  <c r="C32" i="3"/>
  <c r="E32" i="3"/>
  <c r="C33" i="3"/>
  <c r="E33" i="3"/>
  <c r="C34" i="3"/>
  <c r="E34" i="3"/>
  <c r="C35" i="3"/>
  <c r="E35" i="3"/>
  <c r="C36" i="3"/>
  <c r="E36" i="3"/>
  <c r="C37" i="3"/>
  <c r="E37" i="3"/>
  <c r="C38" i="3"/>
  <c r="E38" i="3"/>
  <c r="C39" i="3"/>
  <c r="E39" i="3"/>
  <c r="C40" i="3"/>
  <c r="E40" i="3"/>
  <c r="C41" i="3"/>
  <c r="E41" i="3"/>
  <c r="C42" i="3"/>
  <c r="E42" i="3"/>
  <c r="C43" i="3"/>
  <c r="E43" i="3"/>
  <c r="C44" i="3"/>
  <c r="E44" i="3"/>
  <c r="C45" i="3"/>
  <c r="E45" i="3"/>
  <c r="C46" i="3"/>
  <c r="E46" i="3"/>
  <c r="C47" i="3"/>
  <c r="E47" i="3"/>
  <c r="C48" i="3"/>
  <c r="E48" i="3"/>
  <c r="C49" i="3"/>
  <c r="E49" i="3"/>
  <c r="C50" i="3"/>
  <c r="E50" i="3"/>
  <c r="C51" i="3"/>
  <c r="E51" i="3"/>
  <c r="C52" i="3"/>
  <c r="E52" i="3"/>
  <c r="C53" i="3"/>
  <c r="E53" i="3"/>
  <c r="C54" i="3"/>
  <c r="E54" i="3"/>
  <c r="C55" i="3"/>
  <c r="E55" i="3"/>
  <c r="C56" i="3"/>
  <c r="E56" i="3"/>
  <c r="C57" i="3"/>
  <c r="E57" i="3"/>
  <c r="C58" i="3"/>
  <c r="E58" i="3"/>
  <c r="C59" i="3"/>
  <c r="E59" i="3"/>
  <c r="C60" i="3"/>
  <c r="E60" i="3"/>
  <c r="C61" i="3"/>
  <c r="E61" i="3"/>
  <c r="C62" i="3"/>
  <c r="E62" i="3"/>
  <c r="C63" i="3"/>
  <c r="E63" i="3"/>
  <c r="C64" i="3"/>
  <c r="E64" i="3"/>
  <c r="C65" i="3"/>
  <c r="E65" i="3"/>
  <c r="C66" i="3"/>
  <c r="E66" i="3"/>
  <c r="C67" i="3"/>
  <c r="E67" i="3"/>
  <c r="C68" i="3"/>
  <c r="E68" i="3"/>
  <c r="C69" i="3"/>
  <c r="E69" i="3"/>
  <c r="C70" i="3"/>
  <c r="E70" i="3"/>
  <c r="C71" i="3"/>
  <c r="E71" i="3"/>
  <c r="C72" i="3"/>
  <c r="E72" i="3"/>
  <c r="C73" i="3"/>
  <c r="E73" i="3"/>
  <c r="C74" i="3"/>
  <c r="E74" i="3"/>
  <c r="C75" i="3"/>
  <c r="E75" i="3"/>
  <c r="C76" i="3"/>
  <c r="E76" i="3"/>
  <c r="C77" i="3"/>
  <c r="E77" i="3"/>
  <c r="C78" i="3"/>
  <c r="E78" i="3"/>
  <c r="C79" i="3"/>
  <c r="E79" i="3"/>
  <c r="C80" i="3"/>
  <c r="E80" i="3"/>
  <c r="C81" i="3"/>
  <c r="E81" i="3"/>
  <c r="C82" i="3"/>
  <c r="E82" i="3"/>
  <c r="C83" i="3"/>
  <c r="E83" i="3"/>
  <c r="C84" i="3"/>
  <c r="E84" i="3"/>
  <c r="C85" i="3"/>
  <c r="E85" i="3"/>
  <c r="C86" i="3"/>
  <c r="E86" i="3"/>
  <c r="C88" i="3"/>
  <c r="E88" i="3"/>
  <c r="C89" i="3"/>
  <c r="E89" i="3"/>
  <c r="C90" i="3"/>
  <c r="E90" i="3"/>
  <c r="C91" i="3"/>
  <c r="E91" i="3"/>
  <c r="C92" i="3"/>
  <c r="E92" i="3"/>
  <c r="C93" i="3"/>
  <c r="E93" i="3"/>
  <c r="C94" i="3"/>
  <c r="E94" i="3"/>
  <c r="C95" i="3"/>
  <c r="E95" i="3"/>
  <c r="C96" i="3"/>
  <c r="E96" i="3"/>
  <c r="C97" i="3"/>
  <c r="E97" i="3"/>
  <c r="C98" i="3"/>
  <c r="E98" i="3"/>
  <c r="C99" i="3"/>
  <c r="E99" i="3"/>
  <c r="C100" i="3"/>
  <c r="E100" i="3"/>
  <c r="C101" i="3"/>
  <c r="E101" i="3"/>
  <c r="C102" i="3"/>
  <c r="E102" i="3"/>
  <c r="C103" i="3"/>
  <c r="E103" i="3"/>
  <c r="C104" i="3"/>
  <c r="E104" i="3"/>
  <c r="C105" i="3"/>
  <c r="E105" i="3"/>
  <c r="C106" i="3"/>
  <c r="E106" i="3"/>
  <c r="C107" i="3"/>
  <c r="E107" i="3"/>
  <c r="C108" i="3"/>
  <c r="E108" i="3"/>
  <c r="C109" i="3"/>
  <c r="E109" i="3"/>
  <c r="C110" i="3"/>
  <c r="E110" i="3"/>
  <c r="G87" i="3"/>
  <c r="D88" i="2"/>
  <c r="B88" i="3"/>
  <c r="D89" i="2"/>
  <c r="B89" i="3"/>
  <c r="D90" i="2"/>
  <c r="B90" i="3"/>
  <c r="D91" i="2"/>
  <c r="B91" i="3"/>
  <c r="D92" i="2"/>
  <c r="B92" i="3"/>
  <c r="D93" i="2"/>
  <c r="B93" i="3"/>
  <c r="D94" i="2"/>
  <c r="B94" i="3"/>
  <c r="D95" i="2"/>
  <c r="B95" i="3"/>
  <c r="D96" i="2"/>
  <c r="B96" i="3"/>
  <c r="D97" i="2"/>
  <c r="B97" i="3"/>
  <c r="D98" i="2"/>
  <c r="B98" i="3"/>
  <c r="D99" i="2"/>
  <c r="B99" i="3"/>
  <c r="D100" i="2"/>
  <c r="B100" i="3"/>
  <c r="D101" i="2"/>
  <c r="B101" i="3"/>
  <c r="D102" i="2"/>
  <c r="B102" i="3"/>
  <c r="D103" i="2"/>
  <c r="B103" i="3"/>
  <c r="D104" i="2"/>
  <c r="B104" i="3"/>
  <c r="D105" i="2"/>
  <c r="B105" i="3"/>
  <c r="D106" i="2"/>
  <c r="B106" i="3"/>
  <c r="D107" i="2"/>
  <c r="B107" i="3"/>
  <c r="D108" i="2"/>
  <c r="B108" i="3"/>
  <c r="D109" i="2"/>
  <c r="B109" i="3"/>
  <c r="D110" i="2"/>
  <c r="B110" i="3"/>
  <c r="D111" i="2"/>
  <c r="B111" i="3"/>
  <c r="D112" i="2"/>
  <c r="B112" i="3"/>
  <c r="D113" i="2"/>
  <c r="B113" i="3"/>
  <c r="D114" i="2"/>
  <c r="B114" i="3"/>
  <c r="D115" i="2"/>
  <c r="B115" i="3"/>
  <c r="D116" i="2"/>
  <c r="B116" i="3"/>
  <c r="D117" i="2"/>
  <c r="B117" i="3"/>
  <c r="D118" i="2"/>
  <c r="B118" i="3"/>
  <c r="D119" i="2"/>
  <c r="B119" i="3"/>
  <c r="D120" i="2"/>
  <c r="B120" i="3"/>
  <c r="D121" i="2"/>
  <c r="B121" i="3"/>
  <c r="D122" i="2"/>
  <c r="B122" i="3"/>
  <c r="D123" i="2"/>
  <c r="B123" i="3"/>
  <c r="D124" i="2"/>
  <c r="B124" i="3"/>
  <c r="D125" i="2"/>
  <c r="B125" i="3"/>
  <c r="D126" i="2"/>
  <c r="B126" i="3"/>
  <c r="D127" i="2"/>
  <c r="B127" i="3"/>
  <c r="D128" i="2"/>
  <c r="B128" i="3"/>
  <c r="D129" i="2"/>
  <c r="B129" i="3"/>
  <c r="D130" i="2"/>
  <c r="B130" i="3"/>
  <c r="D131" i="2"/>
  <c r="B131" i="3"/>
  <c r="D132" i="2"/>
  <c r="B132" i="3"/>
  <c r="D133" i="2"/>
  <c r="B133" i="3"/>
  <c r="D134" i="2"/>
  <c r="B134" i="3"/>
  <c r="D135" i="2"/>
  <c r="B135" i="3"/>
  <c r="D136" i="2"/>
  <c r="B136" i="3"/>
  <c r="D137" i="2"/>
  <c r="B137" i="3"/>
  <c r="D138" i="2"/>
  <c r="B138" i="3"/>
  <c r="D139" i="2"/>
  <c r="B139" i="3"/>
  <c r="D140" i="2"/>
  <c r="B140" i="3"/>
  <c r="D141" i="2"/>
  <c r="B141" i="3"/>
  <c r="D142" i="2"/>
  <c r="B142" i="3"/>
  <c r="D143" i="2"/>
  <c r="B143" i="3"/>
  <c r="D144" i="2"/>
  <c r="B144" i="3"/>
  <c r="D145" i="2"/>
  <c r="B145" i="3"/>
  <c r="D146" i="2"/>
  <c r="B146" i="3"/>
  <c r="D147" i="2"/>
  <c r="B147" i="3"/>
  <c r="D148" i="2"/>
  <c r="B148" i="3"/>
  <c r="D149" i="2"/>
  <c r="B149" i="3"/>
  <c r="D150" i="2"/>
  <c r="B150" i="3"/>
  <c r="D151" i="2"/>
  <c r="B151" i="3"/>
  <c r="D152" i="2"/>
  <c r="B152" i="3"/>
  <c r="D153" i="2"/>
  <c r="F3" i="2"/>
  <c r="B3" i="2"/>
  <c r="B1" i="2"/>
  <c r="J118" i="3"/>
  <c r="J151" i="3"/>
  <c r="J143" i="3"/>
  <c r="J135" i="3"/>
  <c r="J127" i="3"/>
  <c r="J119" i="3"/>
  <c r="J111" i="3"/>
  <c r="J103" i="3"/>
  <c r="J142" i="3"/>
  <c r="J134" i="3"/>
  <c r="J141" i="3"/>
  <c r="J109" i="3"/>
  <c r="J140" i="3"/>
  <c r="J124" i="3"/>
  <c r="J150" i="3"/>
  <c r="J102" i="3"/>
  <c r="J149" i="3"/>
  <c r="J125" i="3"/>
  <c r="J148" i="3"/>
  <c r="J132" i="3"/>
  <c r="J116" i="3"/>
  <c r="J110" i="3"/>
  <c r="J139" i="3"/>
  <c r="J131" i="3"/>
  <c r="J107" i="3"/>
  <c r="J146" i="3"/>
  <c r="J138" i="3"/>
  <c r="J130" i="3"/>
  <c r="J122" i="3"/>
  <c r="J114" i="3"/>
  <c r="J106" i="3"/>
  <c r="J108" i="3"/>
  <c r="J147" i="3"/>
  <c r="J123" i="3"/>
  <c r="J115" i="3"/>
  <c r="J145" i="3"/>
  <c r="J137" i="3"/>
  <c r="J129" i="3"/>
  <c r="J121" i="3"/>
  <c r="J113" i="3"/>
  <c r="J105" i="3"/>
  <c r="J126" i="3"/>
  <c r="J133" i="3"/>
  <c r="J117" i="3"/>
  <c r="J152" i="3"/>
  <c r="J144" i="3"/>
  <c r="J136" i="3"/>
  <c r="J128" i="3"/>
  <c r="J120" i="3"/>
  <c r="J112" i="3"/>
  <c r="J104" i="3"/>
  <c r="J51" i="3"/>
  <c r="J101" i="3"/>
  <c r="L4" i="2"/>
  <c r="E122" i="3"/>
  <c r="E115" i="3"/>
  <c r="E123" i="3"/>
  <c r="E131" i="3"/>
  <c r="E139" i="3"/>
  <c r="E147" i="3"/>
  <c r="E133" i="3"/>
  <c r="E144" i="3"/>
  <c r="E121" i="3"/>
  <c r="E114" i="3"/>
  <c r="E116" i="3"/>
  <c r="E124" i="3"/>
  <c r="E132" i="3"/>
  <c r="E140" i="3"/>
  <c r="E148" i="3"/>
  <c r="E117" i="3"/>
  <c r="E125" i="3"/>
  <c r="E141" i="3"/>
  <c r="E120" i="3"/>
  <c r="E137" i="3"/>
  <c r="E145" i="3"/>
  <c r="E138" i="3"/>
  <c r="E149" i="3"/>
  <c r="E136" i="3"/>
  <c r="E129" i="3"/>
  <c r="E130" i="3"/>
  <c r="E118" i="3"/>
  <c r="E126" i="3"/>
  <c r="E134" i="3"/>
  <c r="E142" i="3"/>
  <c r="E150" i="3"/>
  <c r="E119" i="3"/>
  <c r="E135" i="3"/>
  <c r="E151" i="3"/>
  <c r="E128" i="3"/>
  <c r="E146" i="3"/>
  <c r="E111" i="3"/>
  <c r="E127" i="3"/>
  <c r="E143" i="3"/>
  <c r="E112" i="3"/>
  <c r="E152" i="3"/>
  <c r="E113" i="3"/>
  <c r="C114" i="3"/>
  <c r="C116" i="3"/>
  <c r="C124" i="3"/>
  <c r="C131" i="3"/>
  <c r="C132" i="3"/>
  <c r="C123" i="3"/>
  <c r="C140" i="3"/>
  <c r="C147" i="3"/>
  <c r="C115" i="3"/>
  <c r="C148" i="3"/>
  <c r="C139" i="3"/>
  <c r="C118" i="3"/>
  <c r="C129" i="3"/>
  <c r="C111" i="3"/>
  <c r="C121" i="3"/>
  <c r="C137" i="3"/>
  <c r="C145" i="3"/>
  <c r="C149" i="3"/>
  <c r="C138" i="3"/>
  <c r="C127" i="3"/>
  <c r="C122" i="3"/>
  <c r="C130" i="3"/>
  <c r="C141" i="3"/>
  <c r="C135" i="3"/>
  <c r="C146" i="3"/>
  <c r="C125" i="3"/>
  <c r="C126" i="3"/>
  <c r="C151" i="3"/>
  <c r="C150" i="3"/>
  <c r="C133" i="3"/>
  <c r="C117" i="3"/>
  <c r="C112" i="3"/>
  <c r="C143" i="3"/>
  <c r="C142" i="3"/>
  <c r="C136" i="3"/>
  <c r="C128" i="3"/>
  <c r="C120" i="3"/>
  <c r="C119" i="3"/>
  <c r="C134" i="3"/>
  <c r="C113" i="3"/>
  <c r="C152" i="3"/>
  <c r="C144" i="3"/>
  <c r="J81" i="3"/>
  <c r="J65" i="3"/>
  <c r="J41" i="3"/>
  <c r="J73" i="3"/>
  <c r="J49" i="3"/>
  <c r="J97" i="3"/>
  <c r="J57" i="3"/>
  <c r="J33" i="3"/>
  <c r="J98" i="3"/>
  <c r="J42" i="3"/>
  <c r="J89" i="3"/>
  <c r="J52" i="3"/>
  <c r="J24" i="3"/>
  <c r="J7" i="3"/>
  <c r="J96" i="3"/>
  <c r="J88" i="3"/>
  <c r="J80" i="3"/>
  <c r="J72" i="3"/>
  <c r="J64" i="3"/>
  <c r="J56" i="3"/>
  <c r="J48" i="3"/>
  <c r="J40" i="3"/>
  <c r="J32" i="3"/>
  <c r="J6" i="3"/>
  <c r="J55" i="3"/>
  <c r="J39" i="3"/>
  <c r="J77" i="3"/>
  <c r="J69" i="3"/>
  <c r="J13" i="3"/>
  <c r="J28" i="3"/>
  <c r="J78" i="3"/>
  <c r="J70" i="3"/>
  <c r="J82" i="3"/>
  <c r="J43" i="3"/>
  <c r="J10" i="3"/>
  <c r="J18" i="3"/>
  <c r="J58" i="3"/>
  <c r="J22" i="3"/>
  <c r="J5" i="3"/>
  <c r="J21" i="3"/>
  <c r="J50" i="3"/>
  <c r="J99" i="3"/>
  <c r="J12" i="3"/>
  <c r="J4" i="3"/>
  <c r="J27" i="3"/>
  <c r="J74" i="3"/>
  <c r="J87" i="3"/>
  <c r="J20" i="3"/>
  <c r="J3" i="3"/>
  <c r="J92" i="3"/>
  <c r="J84" i="3"/>
  <c r="J76" i="3"/>
  <c r="J68" i="3"/>
  <c r="J60" i="3"/>
  <c r="J44" i="3"/>
  <c r="J36" i="3"/>
  <c r="J34" i="3"/>
  <c r="J91" i="3"/>
  <c r="J66" i="3"/>
  <c r="J2" i="3"/>
  <c r="J17" i="3"/>
  <c r="J100" i="3"/>
  <c r="J46" i="3"/>
  <c r="J53" i="3"/>
  <c r="J67" i="3"/>
  <c r="J11" i="3"/>
  <c r="J19" i="3"/>
  <c r="J59" i="3"/>
  <c r="J83" i="3"/>
  <c r="J75" i="3"/>
  <c r="J90" i="3"/>
  <c r="J38" i="3"/>
  <c r="J35" i="3"/>
  <c r="J26" i="3"/>
  <c r="J9" i="3"/>
  <c r="J93" i="3"/>
  <c r="J85" i="3"/>
  <c r="J61" i="3"/>
  <c r="J45" i="3"/>
  <c r="J37" i="3"/>
  <c r="J16" i="3"/>
  <c r="J86" i="3"/>
  <c r="J54" i="3"/>
  <c r="J30" i="3"/>
  <c r="J94" i="3"/>
  <c r="J62" i="3"/>
  <c r="L3" i="2"/>
  <c r="J14" i="3"/>
  <c r="J8" i="3"/>
  <c r="J23" i="3"/>
  <c r="J25" i="3"/>
  <c r="J15" i="3"/>
  <c r="I4" i="2"/>
  <c r="I5" i="2"/>
  <c r="J63" i="3"/>
  <c r="J47" i="3"/>
  <c r="J71" i="3"/>
  <c r="J31" i="3"/>
  <c r="J29" i="3"/>
  <c r="J95" i="3"/>
  <c r="J79" i="3"/>
  <c r="G121" i="3"/>
  <c r="H121" i="3"/>
  <c r="G107" i="3"/>
  <c r="H107" i="3"/>
  <c r="G145" i="3"/>
  <c r="H145" i="3"/>
  <c r="G16" i="3"/>
  <c r="H16" i="3"/>
  <c r="G150" i="3"/>
  <c r="H150" i="3"/>
  <c r="G119" i="3"/>
  <c r="H119" i="3"/>
  <c r="G105" i="3"/>
  <c r="H105" i="3"/>
  <c r="G117" i="3"/>
  <c r="H117" i="3"/>
  <c r="G152" i="3"/>
  <c r="G115" i="3"/>
  <c r="H115" i="3"/>
  <c r="G59" i="3"/>
  <c r="H59" i="3"/>
  <c r="G128" i="3"/>
  <c r="H128" i="3"/>
  <c r="G118" i="3"/>
  <c r="H118" i="3"/>
  <c r="G109" i="3"/>
  <c r="H109" i="3"/>
  <c r="G122" i="3"/>
  <c r="H122" i="3"/>
  <c r="G111" i="3"/>
  <c r="H111" i="3"/>
  <c r="G124" i="3"/>
  <c r="H124" i="3"/>
  <c r="G116" i="3"/>
  <c r="G136" i="3"/>
  <c r="H136" i="3"/>
  <c r="G134" i="3"/>
  <c r="G104" i="3"/>
  <c r="H104" i="3"/>
  <c r="G110" i="3"/>
  <c r="H110" i="3"/>
  <c r="G135" i="3"/>
  <c r="H135" i="3"/>
  <c r="G146" i="3"/>
  <c r="H146" i="3"/>
  <c r="G141" i="3"/>
  <c r="H141" i="3"/>
  <c r="G139" i="3"/>
  <c r="H139" i="3"/>
  <c r="G132" i="3"/>
  <c r="H132" i="3"/>
  <c r="G151" i="3"/>
  <c r="H151" i="3"/>
  <c r="G126" i="3"/>
  <c r="G108" i="3"/>
  <c r="H108" i="3"/>
  <c r="G131" i="3"/>
  <c r="H131" i="3"/>
  <c r="G112" i="3"/>
  <c r="H112" i="3"/>
  <c r="G113" i="3"/>
  <c r="H113" i="3"/>
  <c r="G123" i="3"/>
  <c r="H123" i="3"/>
  <c r="G148" i="3"/>
  <c r="H148" i="3"/>
  <c r="G147" i="3"/>
  <c r="H147" i="3"/>
  <c r="G125" i="3"/>
  <c r="H125" i="3"/>
  <c r="G102" i="3"/>
  <c r="H102" i="3"/>
  <c r="G138" i="3"/>
  <c r="H138" i="3"/>
  <c r="G149" i="3"/>
  <c r="H149" i="3"/>
  <c r="G127" i="3"/>
  <c r="H127" i="3"/>
  <c r="G100" i="3"/>
  <c r="H100" i="3"/>
  <c r="G142" i="3"/>
  <c r="H142" i="3"/>
  <c r="G137" i="3"/>
  <c r="H137" i="3"/>
  <c r="G143" i="3"/>
  <c r="H143" i="3"/>
  <c r="G103" i="3"/>
  <c r="H103" i="3"/>
  <c r="G120" i="3"/>
  <c r="H120" i="3"/>
  <c r="G114" i="3"/>
  <c r="H114" i="3"/>
  <c r="G106" i="3"/>
  <c r="G47" i="3"/>
  <c r="H47" i="3"/>
  <c r="G130" i="3"/>
  <c r="H130" i="3"/>
  <c r="G140" i="3"/>
  <c r="H140" i="3"/>
  <c r="G133" i="3"/>
  <c r="H133" i="3"/>
  <c r="G129" i="3"/>
  <c r="H129" i="3"/>
  <c r="G144" i="3"/>
  <c r="G18" i="3"/>
  <c r="H18" i="3"/>
  <c r="G48" i="3"/>
  <c r="H48" i="3"/>
  <c r="G77" i="3"/>
  <c r="H77" i="3"/>
  <c r="G50" i="3"/>
  <c r="H50" i="3"/>
  <c r="G14" i="3"/>
  <c r="G97" i="3"/>
  <c r="H97" i="3"/>
  <c r="G27" i="3"/>
  <c r="H27" i="3"/>
  <c r="G69" i="3"/>
  <c r="H69" i="3"/>
  <c r="G26" i="3"/>
  <c r="H26" i="3"/>
  <c r="G19" i="3"/>
  <c r="H19" i="3"/>
  <c r="G51" i="3"/>
  <c r="H51" i="3"/>
  <c r="G39" i="3"/>
  <c r="H39" i="3"/>
  <c r="G15" i="3"/>
  <c r="H15" i="3"/>
  <c r="G88" i="3"/>
  <c r="G96" i="3"/>
  <c r="H96" i="3"/>
  <c r="G44" i="3"/>
  <c r="G83" i="3"/>
  <c r="H83" i="3"/>
  <c r="G91" i="3"/>
  <c r="H91" i="3"/>
  <c r="G46" i="3"/>
  <c r="H46" i="3"/>
  <c r="G33" i="3"/>
  <c r="H33" i="3"/>
  <c r="H87" i="3"/>
  <c r="G17" i="3"/>
  <c r="H17" i="3"/>
  <c r="G32" i="3"/>
  <c r="H32" i="3"/>
  <c r="G7" i="3"/>
  <c r="H7" i="3"/>
  <c r="G54" i="3"/>
  <c r="G45" i="3"/>
  <c r="H45" i="3"/>
  <c r="G29" i="3"/>
  <c r="H29" i="3"/>
  <c r="G28" i="3"/>
  <c r="G37" i="3"/>
  <c r="H37" i="3"/>
  <c r="G86" i="3"/>
  <c r="H86" i="3"/>
  <c r="G36" i="3"/>
  <c r="H36" i="3"/>
  <c r="G4" i="3"/>
  <c r="H4" i="3"/>
  <c r="G60" i="3"/>
  <c r="H60" i="3"/>
  <c r="G31" i="3"/>
  <c r="H31" i="3"/>
  <c r="G66" i="3"/>
  <c r="H66" i="3"/>
  <c r="G64" i="3"/>
  <c r="H64" i="3"/>
  <c r="G62" i="3"/>
  <c r="H62" i="3"/>
  <c r="G53" i="3"/>
  <c r="H53" i="3"/>
  <c r="G93" i="3"/>
  <c r="H93" i="3"/>
  <c r="G30" i="3"/>
  <c r="H30" i="3"/>
  <c r="G52" i="3"/>
  <c r="H52" i="3"/>
  <c r="G67" i="3"/>
  <c r="H67" i="3"/>
  <c r="G13" i="3"/>
  <c r="H13" i="3"/>
  <c r="G41" i="3"/>
  <c r="H41" i="3"/>
  <c r="G57" i="3"/>
  <c r="H57" i="3"/>
  <c r="G23" i="3"/>
  <c r="H23" i="3"/>
  <c r="G78" i="3"/>
  <c r="G74" i="3"/>
  <c r="H74" i="3"/>
  <c r="G8" i="3"/>
  <c r="G21" i="3"/>
  <c r="G92" i="3"/>
  <c r="H92" i="3"/>
  <c r="G70" i="3"/>
  <c r="H70" i="3"/>
  <c r="G10" i="3"/>
  <c r="H10" i="3"/>
  <c r="G71" i="3"/>
  <c r="G80" i="3"/>
  <c r="H80" i="3"/>
  <c r="G6" i="3"/>
  <c r="H6" i="3"/>
  <c r="G72" i="3"/>
  <c r="H72" i="3"/>
  <c r="G42" i="3"/>
  <c r="H42" i="3"/>
  <c r="G61" i="3"/>
  <c r="G99" i="3"/>
  <c r="H99" i="3"/>
  <c r="G98" i="3"/>
  <c r="G55" i="3"/>
  <c r="H55" i="3"/>
  <c r="G43" i="3"/>
  <c r="H43" i="3"/>
  <c r="G20" i="3"/>
  <c r="H20" i="3"/>
  <c r="G35" i="3"/>
  <c r="H35" i="3"/>
  <c r="G68" i="3"/>
  <c r="H68" i="3"/>
  <c r="G94" i="3"/>
  <c r="H94" i="3"/>
  <c r="G34" i="3"/>
  <c r="G63" i="3"/>
  <c r="H63" i="3"/>
  <c r="G95" i="3"/>
  <c r="H95" i="3"/>
  <c r="G5" i="3"/>
  <c r="H5" i="3"/>
  <c r="G12" i="3"/>
  <c r="H12" i="3"/>
  <c r="G73" i="3"/>
  <c r="H73" i="3"/>
  <c r="G89" i="3"/>
  <c r="H89" i="3"/>
  <c r="G3" i="3"/>
  <c r="H3" i="3"/>
  <c r="G81" i="3"/>
  <c r="H81" i="3"/>
  <c r="G49" i="3"/>
  <c r="H49" i="3"/>
  <c r="G9" i="3"/>
  <c r="G58" i="3"/>
  <c r="H58" i="3"/>
  <c r="G40" i="3"/>
  <c r="H40" i="3"/>
  <c r="G38" i="3"/>
  <c r="H38" i="3"/>
  <c r="G25" i="3"/>
  <c r="H25" i="3"/>
  <c r="G90" i="3"/>
  <c r="H90" i="3"/>
  <c r="G56" i="3"/>
  <c r="H56" i="3"/>
  <c r="G79" i="3"/>
  <c r="H79" i="3"/>
  <c r="G65" i="3"/>
  <c r="H65" i="3"/>
  <c r="G85" i="3"/>
  <c r="H85" i="3"/>
  <c r="G84" i="3"/>
  <c r="H84" i="3"/>
  <c r="G101" i="3"/>
  <c r="G24" i="3"/>
  <c r="H24" i="3"/>
  <c r="G82" i="3"/>
  <c r="H82" i="3"/>
  <c r="G76" i="3"/>
  <c r="H76" i="3"/>
  <c r="G75" i="3"/>
  <c r="H75" i="3"/>
  <c r="G22" i="3"/>
  <c r="H22" i="3"/>
  <c r="H2" i="3"/>
  <c r="H8" i="3"/>
  <c r="H14" i="3"/>
  <c r="H9" i="3"/>
  <c r="H152" i="3"/>
  <c r="H144" i="3"/>
  <c r="H134" i="3"/>
  <c r="H126" i="3"/>
  <c r="H116" i="3"/>
  <c r="H106" i="3"/>
  <c r="H101" i="3"/>
  <c r="H98" i="3"/>
  <c r="H88" i="3"/>
  <c r="H78" i="3"/>
  <c r="H71" i="3"/>
  <c r="H61" i="3"/>
  <c r="H54" i="3"/>
  <c r="H44" i="3"/>
  <c r="H34" i="3"/>
  <c r="H28" i="3"/>
  <c r="H21" i="3"/>
  <c r="H11" i="3"/>
  <c r="B5" i="2"/>
  <c r="L5" i="2"/>
  <c r="L7" i="2"/>
  <c r="L8" i="2"/>
  <c r="L10" i="2"/>
  <c r="B13" i="2"/>
  <c r="K14" i="1"/>
  <c r="F4" i="2"/>
  <c r="B9" i="2"/>
  <c r="K8" i="1"/>
  <c r="L6" i="2"/>
  <c r="I3" i="2"/>
  <c r="I7" i="2"/>
  <c r="B11" i="2"/>
  <c r="K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 P. Natoli</author>
  </authors>
  <commentList>
    <comment ref="G1" authorId="0" shapeId="0" xr:uid="{A9C6CFDB-A240-744D-8DF9-15C91E005603}">
      <text>
        <r>
          <rPr>
            <b/>
            <sz val="10"/>
            <color rgb="FF000000"/>
            <rFont val="Tahoma"/>
            <family val="2"/>
          </rPr>
          <t>Adam P. Natoli: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Might be an issue if too many effect sizes are equal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 P. Natoli</author>
  </authors>
  <commentList>
    <comment ref="D2" authorId="0" shapeId="0" xr:uid="{6BF5D0DC-41FA-9C44-9446-4545E8BCF879}">
      <text>
        <r>
          <rPr>
            <b/>
            <sz val="10"/>
            <color rgb="FF000000"/>
            <rFont val="Tahoma"/>
            <family val="2"/>
          </rPr>
          <t>Adam P. Natoli: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Might be issue if too many effect sizes are equal</t>
        </r>
      </text>
    </comment>
  </commentList>
</comments>
</file>

<file path=xl/sharedStrings.xml><?xml version="1.0" encoding="utf-8"?>
<sst xmlns="http://schemas.openxmlformats.org/spreadsheetml/2006/main" count="45" uniqueCount="42">
  <si>
    <t>Study</t>
  </si>
  <si>
    <t>Xi</t>
  </si>
  <si>
    <t>Rank</t>
  </si>
  <si>
    <t>Calculated Tn</t>
  </si>
  <si>
    <t>Ro</t>
  </si>
  <si>
    <t>Lo</t>
  </si>
  <si>
    <t>Qo</t>
  </si>
  <si>
    <t>Positive Ranks</t>
  </si>
  <si>
    <t>Number of studies</t>
  </si>
  <si>
    <t>Pieces for Lo</t>
  </si>
  <si>
    <t>4Tn</t>
  </si>
  <si>
    <t>n(n+1)</t>
  </si>
  <si>
    <t>(2n-1)</t>
  </si>
  <si>
    <t>4Tn-n(n+1)</t>
  </si>
  <si>
    <t>Pieces for Qo</t>
  </si>
  <si>
    <t>n-1/2</t>
  </si>
  <si>
    <t>2nsqrd</t>
  </si>
  <si>
    <t>2nsqrd-4Tn</t>
  </si>
  <si>
    <t>2nsqrd-4Tn+1/4</t>
  </si>
  <si>
    <t>Pieces for Ro</t>
  </si>
  <si>
    <t>ϒ*</t>
  </si>
  <si>
    <t>rh*</t>
  </si>
  <si>
    <t>Lo (Linear Estimator)</t>
  </si>
  <si>
    <t>Qo (Quadratic Estimator)</t>
  </si>
  <si>
    <t>Ro (Rightmost Run Estimator)</t>
  </si>
  <si>
    <t>TieBreak</t>
  </si>
  <si>
    <t>Rank For TieBreak</t>
  </si>
  <si>
    <t>CalcRank</t>
  </si>
  <si>
    <t xml:space="preserve">STOP STOP STOP STOP STOP STOP STOP STOP STOP STOP STOP STOP STOP STOP STOP STOP STOP STOP STOP STOP STOP STOP </t>
  </si>
  <si>
    <t>Most Negative value</t>
  </si>
  <si>
    <t>Identify rh*</t>
  </si>
  <si>
    <t>*BOTH study label and effect size must be included*</t>
  </si>
  <si>
    <t>Effect Size</t>
  </si>
  <si>
    <t>Absolute Effect Size</t>
  </si>
  <si>
    <t>Original average effect size</t>
  </si>
  <si>
    <t>Standard Error</t>
  </si>
  <si>
    <t>Your meta-analysis is too large (but impressive).  Please email Adam.Natoli@gmail.com to request a modified version of this program that can handle the size of your meta-analysis.</t>
  </si>
  <si>
    <t>Example</t>
  </si>
  <si>
    <t>Publication Bias Estimator Calculator Based on Duval and Tweedie's (2000) Nonparametric Trim and Fill Method</t>
  </si>
  <si>
    <t>Created by Adam P. Natoli.  Please contact him via email (Adam.Natoli@Gmail.com) if you have any questions or issues with this calculator.</t>
  </si>
  <si>
    <t>Final =RANK</t>
  </si>
  <si>
    <t>If you use this calculator, please cite the following: Natoli, A. P. (2020). Publication bias estimator calculator (2.0). Retrieved from https://apnatoli.com/pubs-tools-instruments-media/tools/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</si>
</sst>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theme="5" tint="0.79998168889431442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1" fillId="3" borderId="0" xfId="0" applyFont="1" applyFill="1"/>
    <xf numFmtId="0" fontId="1" fillId="0" borderId="0" xfId="0" applyFont="1"/>
    <xf numFmtId="0" fontId="1" fillId="0" borderId="0" xfId="0" applyFont="1" applyFill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Font="1"/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Funnel plot of all effect sizes as a function of standard error</a:t>
            </a:r>
          </a:p>
        </c:rich>
      </c:tx>
      <c:layout>
        <c:manualLayout>
          <c:xMode val="edge"/>
          <c:yMode val="edge"/>
          <c:x val="5.1033870766154198E-2"/>
          <c:y val="0.937215107147751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194100737407801E-2"/>
          <c:y val="2.7970569943817299E-2"/>
          <c:w val="0.91100199975003104"/>
          <c:h val="0.8134953881205969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32000"/>
                </a:schemeClr>
              </a:solidFill>
              <a:ln w="9525">
                <a:solidFill>
                  <a:schemeClr val="accent1">
                    <a:tint val="32000"/>
                  </a:schemeClr>
                </a:solidFill>
              </a:ln>
              <a:effectLst/>
            </c:spPr>
          </c:marker>
          <c:yVal>
            <c:numRef>
              <c:f>'Raw data'!$B$6</c:f>
              <c:numCache>
                <c:formatCode>General</c:formatCode>
                <c:ptCount val="1"/>
                <c:pt idx="0">
                  <c:v>1.611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56-4B9B-9FCB-B4FD6C5436B2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33000"/>
                </a:schemeClr>
              </a:solidFill>
              <a:ln w="9525">
                <a:solidFill>
                  <a:schemeClr val="accent1">
                    <a:tint val="33000"/>
                  </a:schemeClr>
                </a:solidFill>
              </a:ln>
              <a:effectLst/>
            </c:spPr>
          </c:marker>
          <c:yVal>
            <c:numRef>
              <c:f>'Raw data'!$B$7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D56-4B9B-9FCB-B4FD6C5436B2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35000"/>
                </a:schemeClr>
              </a:solidFill>
              <a:ln w="9525">
                <a:solidFill>
                  <a:schemeClr val="accent1">
                    <a:tint val="35000"/>
                  </a:schemeClr>
                </a:solidFill>
              </a:ln>
              <a:effectLst/>
            </c:spPr>
          </c:marker>
          <c:yVal>
            <c:numRef>
              <c:f>'Raw data'!$B$8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D56-4B9B-9FCB-B4FD6C5436B2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36000"/>
                </a:schemeClr>
              </a:solidFill>
              <a:ln w="9525">
                <a:solidFill>
                  <a:schemeClr val="accent1">
                    <a:tint val="36000"/>
                  </a:schemeClr>
                </a:solidFill>
              </a:ln>
              <a:effectLst/>
            </c:spPr>
          </c:marker>
          <c:yVal>
            <c:numRef>
              <c:f>'Raw data'!$B$9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D56-4B9B-9FCB-B4FD6C5436B2}"/>
            </c:ext>
          </c:extLst>
        </c:ser>
        <c:ser>
          <c:idx val="4"/>
          <c:order val="4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37000"/>
                </a:schemeClr>
              </a:solidFill>
              <a:ln w="9525">
                <a:solidFill>
                  <a:schemeClr val="accent1">
                    <a:tint val="37000"/>
                  </a:schemeClr>
                </a:solidFill>
              </a:ln>
              <a:effectLst/>
            </c:spPr>
          </c:marker>
          <c:yVal>
            <c:numRef>
              <c:f>'Raw data'!$B$10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D56-4B9B-9FCB-B4FD6C5436B2}"/>
            </c:ext>
          </c:extLst>
        </c:ser>
        <c:ser>
          <c:idx val="5"/>
          <c:order val="5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39000"/>
                </a:schemeClr>
              </a:solidFill>
              <a:ln w="9525">
                <a:solidFill>
                  <a:schemeClr val="accent1">
                    <a:tint val="39000"/>
                  </a:schemeClr>
                </a:solidFill>
              </a:ln>
              <a:effectLst/>
            </c:spPr>
          </c:marker>
          <c:yVal>
            <c:numRef>
              <c:f>'Raw data'!$B$11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D56-4B9B-9FCB-B4FD6C5436B2}"/>
            </c:ext>
          </c:extLst>
        </c:ser>
        <c:ser>
          <c:idx val="6"/>
          <c:order val="6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40000"/>
                </a:schemeClr>
              </a:solidFill>
              <a:ln w="9525">
                <a:solidFill>
                  <a:schemeClr val="accent1">
                    <a:tint val="40000"/>
                  </a:schemeClr>
                </a:solidFill>
              </a:ln>
              <a:effectLst/>
            </c:spPr>
          </c:marker>
          <c:yVal>
            <c:numRef>
              <c:f>'Raw data'!$B$12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D56-4B9B-9FCB-B4FD6C5436B2}"/>
            </c:ext>
          </c:extLst>
        </c:ser>
        <c:ser>
          <c:idx val="7"/>
          <c:order val="7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41000"/>
                </a:schemeClr>
              </a:solidFill>
              <a:ln w="9525">
                <a:solidFill>
                  <a:schemeClr val="accent1">
                    <a:tint val="41000"/>
                  </a:schemeClr>
                </a:solidFill>
              </a:ln>
              <a:effectLst/>
            </c:spPr>
          </c:marker>
          <c:yVal>
            <c:numRef>
              <c:f>'Raw data'!$B$13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D56-4B9B-9FCB-B4FD6C5436B2}"/>
            </c:ext>
          </c:extLst>
        </c:ser>
        <c:ser>
          <c:idx val="8"/>
          <c:order val="8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43000"/>
                </a:schemeClr>
              </a:solidFill>
              <a:ln w="9525">
                <a:solidFill>
                  <a:schemeClr val="accent1">
                    <a:tint val="43000"/>
                  </a:schemeClr>
                </a:solidFill>
              </a:ln>
              <a:effectLst/>
            </c:spPr>
          </c:marker>
          <c:yVal>
            <c:numRef>
              <c:f>'Raw data'!$B$14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D56-4B9B-9FCB-B4FD6C5436B2}"/>
            </c:ext>
          </c:extLst>
        </c:ser>
        <c:ser>
          <c:idx val="9"/>
          <c:order val="9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44000"/>
                </a:schemeClr>
              </a:solidFill>
              <a:ln w="9525">
                <a:solidFill>
                  <a:schemeClr val="accent1">
                    <a:tint val="44000"/>
                  </a:schemeClr>
                </a:solidFill>
              </a:ln>
              <a:effectLst/>
            </c:spPr>
          </c:marker>
          <c:yVal>
            <c:numRef>
              <c:f>'Raw data'!$B$15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D56-4B9B-9FCB-B4FD6C5436B2}"/>
            </c:ext>
          </c:extLst>
        </c:ser>
        <c:ser>
          <c:idx val="10"/>
          <c:order val="1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46000"/>
                </a:schemeClr>
              </a:solidFill>
              <a:ln w="9525">
                <a:solidFill>
                  <a:schemeClr val="accent1">
                    <a:tint val="46000"/>
                  </a:schemeClr>
                </a:solidFill>
              </a:ln>
              <a:effectLst/>
            </c:spPr>
          </c:marker>
          <c:yVal>
            <c:numRef>
              <c:f>'Raw data'!$B$16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D56-4B9B-9FCB-B4FD6C5436B2}"/>
            </c:ext>
          </c:extLst>
        </c:ser>
        <c:ser>
          <c:idx val="11"/>
          <c:order val="1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47000"/>
                </a:schemeClr>
              </a:solidFill>
              <a:ln w="9525">
                <a:solidFill>
                  <a:schemeClr val="accent1">
                    <a:tint val="47000"/>
                  </a:schemeClr>
                </a:solidFill>
              </a:ln>
              <a:effectLst/>
            </c:spPr>
          </c:marker>
          <c:yVal>
            <c:numRef>
              <c:f>'Raw data'!$B$17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D56-4B9B-9FCB-B4FD6C5436B2}"/>
            </c:ext>
          </c:extLst>
        </c:ser>
        <c:ser>
          <c:idx val="12"/>
          <c:order val="1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48000"/>
                </a:schemeClr>
              </a:solidFill>
              <a:ln w="9525">
                <a:solidFill>
                  <a:schemeClr val="accent1">
                    <a:tint val="48000"/>
                  </a:schemeClr>
                </a:solidFill>
              </a:ln>
              <a:effectLst/>
            </c:spPr>
          </c:marker>
          <c:yVal>
            <c:numRef>
              <c:f>'Raw data'!$B$18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D56-4B9B-9FCB-B4FD6C5436B2}"/>
            </c:ext>
          </c:extLst>
        </c:ser>
        <c:ser>
          <c:idx val="13"/>
          <c:order val="1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50000"/>
                </a:schemeClr>
              </a:solidFill>
              <a:ln w="9525">
                <a:solidFill>
                  <a:schemeClr val="accent1">
                    <a:tint val="50000"/>
                  </a:schemeClr>
                </a:solidFill>
              </a:ln>
              <a:effectLst/>
            </c:spPr>
          </c:marker>
          <c:yVal>
            <c:numRef>
              <c:f>'Raw data'!$B$19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D56-4B9B-9FCB-B4FD6C5436B2}"/>
            </c:ext>
          </c:extLst>
        </c:ser>
        <c:ser>
          <c:idx val="14"/>
          <c:order val="14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51000"/>
                </a:schemeClr>
              </a:solidFill>
              <a:ln w="9525">
                <a:solidFill>
                  <a:schemeClr val="accent1">
                    <a:tint val="51000"/>
                  </a:schemeClr>
                </a:solidFill>
              </a:ln>
              <a:effectLst/>
            </c:spPr>
          </c:marker>
          <c:yVal>
            <c:numRef>
              <c:f>'Raw data'!$B$20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D56-4B9B-9FCB-B4FD6C5436B2}"/>
            </c:ext>
          </c:extLst>
        </c:ser>
        <c:ser>
          <c:idx val="15"/>
          <c:order val="15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52000"/>
                </a:schemeClr>
              </a:solidFill>
              <a:ln w="9525">
                <a:solidFill>
                  <a:schemeClr val="accent1">
                    <a:tint val="52000"/>
                  </a:schemeClr>
                </a:solidFill>
              </a:ln>
              <a:effectLst/>
            </c:spPr>
          </c:marker>
          <c:yVal>
            <c:numRef>
              <c:f>'Raw data'!$B$21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D56-4B9B-9FCB-B4FD6C5436B2}"/>
            </c:ext>
          </c:extLst>
        </c:ser>
        <c:ser>
          <c:idx val="16"/>
          <c:order val="16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54000"/>
                </a:schemeClr>
              </a:solidFill>
              <a:ln w="9525">
                <a:solidFill>
                  <a:schemeClr val="accent1">
                    <a:tint val="54000"/>
                  </a:schemeClr>
                </a:solidFill>
              </a:ln>
              <a:effectLst/>
            </c:spPr>
          </c:marker>
          <c:yVal>
            <c:numRef>
              <c:f>'Raw data'!$B$22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D56-4B9B-9FCB-B4FD6C5436B2}"/>
            </c:ext>
          </c:extLst>
        </c:ser>
        <c:ser>
          <c:idx val="17"/>
          <c:order val="17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55000"/>
                </a:schemeClr>
              </a:solidFill>
              <a:ln w="9525">
                <a:solidFill>
                  <a:schemeClr val="accent1">
                    <a:tint val="55000"/>
                  </a:schemeClr>
                </a:solidFill>
              </a:ln>
              <a:effectLst/>
            </c:spPr>
          </c:marker>
          <c:yVal>
            <c:numRef>
              <c:f>'Raw data'!$B$23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D56-4B9B-9FCB-B4FD6C5436B2}"/>
            </c:ext>
          </c:extLst>
        </c:ser>
        <c:ser>
          <c:idx val="18"/>
          <c:order val="18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57000"/>
                </a:schemeClr>
              </a:solidFill>
              <a:ln w="9525">
                <a:solidFill>
                  <a:schemeClr val="accent1">
                    <a:tint val="57000"/>
                  </a:schemeClr>
                </a:solidFill>
              </a:ln>
              <a:effectLst/>
            </c:spPr>
          </c:marker>
          <c:yVal>
            <c:numRef>
              <c:f>'Raw data'!$B$24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D56-4B9B-9FCB-B4FD6C5436B2}"/>
            </c:ext>
          </c:extLst>
        </c:ser>
        <c:ser>
          <c:idx val="19"/>
          <c:order val="19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yVal>
            <c:numRef>
              <c:f>'Raw data'!$B$25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D56-4B9B-9FCB-B4FD6C5436B2}"/>
            </c:ext>
          </c:extLst>
        </c:ser>
        <c:ser>
          <c:idx val="20"/>
          <c:order val="2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59000"/>
                </a:schemeClr>
              </a:solidFill>
              <a:ln w="9525">
                <a:solidFill>
                  <a:schemeClr val="accent1">
                    <a:tint val="59000"/>
                  </a:schemeClr>
                </a:solidFill>
              </a:ln>
              <a:effectLst/>
            </c:spPr>
          </c:marker>
          <c:yVal>
            <c:numRef>
              <c:f>'Raw data'!$B$26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D56-4B9B-9FCB-B4FD6C5436B2}"/>
            </c:ext>
          </c:extLst>
        </c:ser>
        <c:ser>
          <c:idx val="21"/>
          <c:order val="2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1000"/>
                </a:schemeClr>
              </a:solidFill>
              <a:ln w="9525">
                <a:solidFill>
                  <a:schemeClr val="accent1">
                    <a:tint val="61000"/>
                  </a:schemeClr>
                </a:solidFill>
              </a:ln>
              <a:effectLst/>
            </c:spPr>
          </c:marker>
          <c:yVal>
            <c:numRef>
              <c:f>'Raw data'!$B$27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D56-4B9B-9FCB-B4FD6C5436B2}"/>
            </c:ext>
          </c:extLst>
        </c:ser>
        <c:ser>
          <c:idx val="22"/>
          <c:order val="2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2000"/>
                </a:schemeClr>
              </a:solidFill>
              <a:ln w="9525">
                <a:solidFill>
                  <a:schemeClr val="accent1">
                    <a:tint val="62000"/>
                  </a:schemeClr>
                </a:solidFill>
              </a:ln>
              <a:effectLst/>
            </c:spPr>
          </c:marker>
          <c:yVal>
            <c:numRef>
              <c:f>'Raw data'!$B$28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D56-4B9B-9FCB-B4FD6C5436B2}"/>
            </c:ext>
          </c:extLst>
        </c:ser>
        <c:ser>
          <c:idx val="23"/>
          <c:order val="2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3000"/>
                </a:schemeClr>
              </a:solidFill>
              <a:ln w="9525">
                <a:solidFill>
                  <a:schemeClr val="accent1">
                    <a:tint val="63000"/>
                  </a:schemeClr>
                </a:solidFill>
              </a:ln>
              <a:effectLst/>
            </c:spPr>
          </c:marker>
          <c:yVal>
            <c:numRef>
              <c:f>'Raw data'!$B$29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D56-4B9B-9FCB-B4FD6C5436B2}"/>
            </c:ext>
          </c:extLst>
        </c:ser>
        <c:ser>
          <c:idx val="24"/>
          <c:order val="24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yVal>
            <c:numRef>
              <c:f>'Raw data'!$B$30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7D56-4B9B-9FCB-B4FD6C5436B2}"/>
            </c:ext>
          </c:extLst>
        </c:ser>
        <c:ser>
          <c:idx val="25"/>
          <c:order val="25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6000"/>
                </a:schemeClr>
              </a:solidFill>
              <a:ln w="9525">
                <a:solidFill>
                  <a:schemeClr val="accent1">
                    <a:tint val="66000"/>
                  </a:schemeClr>
                </a:solidFill>
              </a:ln>
              <a:effectLst/>
            </c:spPr>
          </c:marker>
          <c:yVal>
            <c:numRef>
              <c:f>'Raw data'!$B$31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D56-4B9B-9FCB-B4FD6C5436B2}"/>
            </c:ext>
          </c:extLst>
        </c:ser>
        <c:ser>
          <c:idx val="26"/>
          <c:order val="26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8000"/>
                </a:schemeClr>
              </a:solidFill>
              <a:ln w="9525">
                <a:solidFill>
                  <a:schemeClr val="accent1">
                    <a:tint val="68000"/>
                  </a:schemeClr>
                </a:solidFill>
              </a:ln>
              <a:effectLst/>
            </c:spPr>
          </c:marker>
          <c:yVal>
            <c:numRef>
              <c:f>'Raw data'!$B$32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7D56-4B9B-9FCB-B4FD6C5436B2}"/>
            </c:ext>
          </c:extLst>
        </c:ser>
        <c:ser>
          <c:idx val="27"/>
          <c:order val="27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9000"/>
                </a:schemeClr>
              </a:solidFill>
              <a:ln w="9525">
                <a:solidFill>
                  <a:schemeClr val="accent1">
                    <a:tint val="69000"/>
                  </a:schemeClr>
                </a:solidFill>
              </a:ln>
              <a:effectLst/>
            </c:spPr>
          </c:marker>
          <c:yVal>
            <c:numRef>
              <c:f>'Raw data'!$B$33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D56-4B9B-9FCB-B4FD6C5436B2}"/>
            </c:ext>
          </c:extLst>
        </c:ser>
        <c:ser>
          <c:idx val="28"/>
          <c:order val="28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0000"/>
                </a:schemeClr>
              </a:solidFill>
              <a:ln w="9525">
                <a:solidFill>
                  <a:schemeClr val="accent1">
                    <a:tint val="70000"/>
                  </a:schemeClr>
                </a:solidFill>
              </a:ln>
              <a:effectLst/>
            </c:spPr>
          </c:marker>
          <c:yVal>
            <c:numRef>
              <c:f>'Raw data'!$B$34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7D56-4B9B-9FCB-B4FD6C5436B2}"/>
            </c:ext>
          </c:extLst>
        </c:ser>
        <c:ser>
          <c:idx val="29"/>
          <c:order val="29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2000"/>
                </a:schemeClr>
              </a:solidFill>
              <a:ln w="9525">
                <a:solidFill>
                  <a:schemeClr val="accent1">
                    <a:tint val="72000"/>
                  </a:schemeClr>
                </a:solidFill>
              </a:ln>
              <a:effectLst/>
            </c:spPr>
          </c:marker>
          <c:yVal>
            <c:numRef>
              <c:f>'Raw data'!$B$35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D56-4B9B-9FCB-B4FD6C5436B2}"/>
            </c:ext>
          </c:extLst>
        </c:ser>
        <c:ser>
          <c:idx val="30"/>
          <c:order val="3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3000"/>
                </a:schemeClr>
              </a:solidFill>
              <a:ln w="9525">
                <a:solidFill>
                  <a:schemeClr val="accent1">
                    <a:tint val="73000"/>
                  </a:schemeClr>
                </a:solidFill>
              </a:ln>
              <a:effectLst/>
            </c:spPr>
          </c:marker>
          <c:yVal>
            <c:numRef>
              <c:f>'Raw data'!$B$36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7D56-4B9B-9FCB-B4FD6C5436B2}"/>
            </c:ext>
          </c:extLst>
        </c:ser>
        <c:ser>
          <c:idx val="31"/>
          <c:order val="3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4000"/>
                </a:schemeClr>
              </a:solidFill>
              <a:ln w="9525">
                <a:solidFill>
                  <a:schemeClr val="accent1">
                    <a:tint val="74000"/>
                  </a:schemeClr>
                </a:solidFill>
              </a:ln>
              <a:effectLst/>
            </c:spPr>
          </c:marker>
          <c:yVal>
            <c:numRef>
              <c:f>'Raw data'!$B$37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7D56-4B9B-9FCB-B4FD6C5436B2}"/>
            </c:ext>
          </c:extLst>
        </c:ser>
        <c:ser>
          <c:idx val="32"/>
          <c:order val="3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6000"/>
                </a:schemeClr>
              </a:solidFill>
              <a:ln w="9525">
                <a:solidFill>
                  <a:schemeClr val="accent1">
                    <a:tint val="76000"/>
                  </a:schemeClr>
                </a:solidFill>
              </a:ln>
              <a:effectLst/>
            </c:spPr>
          </c:marker>
          <c:yVal>
            <c:numRef>
              <c:f>'Raw data'!$B$38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7D56-4B9B-9FCB-B4FD6C5436B2}"/>
            </c:ext>
          </c:extLst>
        </c:ser>
        <c:ser>
          <c:idx val="33"/>
          <c:order val="3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yVal>
            <c:numRef>
              <c:f>'Raw data'!$B$39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7D56-4B9B-9FCB-B4FD6C5436B2}"/>
            </c:ext>
          </c:extLst>
        </c:ser>
        <c:ser>
          <c:idx val="34"/>
          <c:order val="34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9000"/>
                </a:schemeClr>
              </a:solidFill>
              <a:ln w="9525">
                <a:solidFill>
                  <a:schemeClr val="accent1">
                    <a:tint val="79000"/>
                  </a:schemeClr>
                </a:solidFill>
              </a:ln>
              <a:effectLst/>
            </c:spPr>
          </c:marker>
          <c:yVal>
            <c:numRef>
              <c:f>'Raw data'!$B$40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7D56-4B9B-9FCB-B4FD6C5436B2}"/>
            </c:ext>
          </c:extLst>
        </c:ser>
        <c:ser>
          <c:idx val="35"/>
          <c:order val="35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80000"/>
                </a:schemeClr>
              </a:solidFill>
              <a:ln w="9525">
                <a:solidFill>
                  <a:schemeClr val="accent1">
                    <a:tint val="80000"/>
                  </a:schemeClr>
                </a:solidFill>
              </a:ln>
              <a:effectLst/>
            </c:spPr>
          </c:marker>
          <c:yVal>
            <c:numRef>
              <c:f>'Raw data'!$B$41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7D56-4B9B-9FCB-B4FD6C5436B2}"/>
            </c:ext>
          </c:extLst>
        </c:ser>
        <c:ser>
          <c:idx val="36"/>
          <c:order val="36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81000"/>
                </a:schemeClr>
              </a:solidFill>
              <a:ln w="9525">
                <a:solidFill>
                  <a:schemeClr val="accent1">
                    <a:tint val="81000"/>
                  </a:schemeClr>
                </a:solidFill>
              </a:ln>
              <a:effectLst/>
            </c:spPr>
          </c:marker>
          <c:yVal>
            <c:numRef>
              <c:f>'Raw data'!$B$42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7D56-4B9B-9FCB-B4FD6C5436B2}"/>
            </c:ext>
          </c:extLst>
        </c:ser>
        <c:ser>
          <c:idx val="37"/>
          <c:order val="37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83000"/>
                </a:schemeClr>
              </a:solidFill>
              <a:ln w="9525">
                <a:solidFill>
                  <a:schemeClr val="accent1">
                    <a:tint val="83000"/>
                  </a:schemeClr>
                </a:solidFill>
              </a:ln>
              <a:effectLst/>
            </c:spPr>
          </c:marker>
          <c:yVal>
            <c:numRef>
              <c:f>'Raw data'!$B$43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7D56-4B9B-9FCB-B4FD6C5436B2}"/>
            </c:ext>
          </c:extLst>
        </c:ser>
        <c:ser>
          <c:idx val="38"/>
          <c:order val="38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84000"/>
                </a:schemeClr>
              </a:solidFill>
              <a:ln w="9525">
                <a:solidFill>
                  <a:schemeClr val="accent1">
                    <a:tint val="84000"/>
                  </a:schemeClr>
                </a:solidFill>
              </a:ln>
              <a:effectLst/>
            </c:spPr>
          </c:marker>
          <c:yVal>
            <c:numRef>
              <c:f>'Raw data'!$B$44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7D56-4B9B-9FCB-B4FD6C5436B2}"/>
            </c:ext>
          </c:extLst>
        </c:ser>
        <c:ser>
          <c:idx val="39"/>
          <c:order val="39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85000"/>
                </a:schemeClr>
              </a:solidFill>
              <a:ln w="9525">
                <a:solidFill>
                  <a:schemeClr val="accent1">
                    <a:tint val="85000"/>
                  </a:schemeClr>
                </a:solidFill>
              </a:ln>
              <a:effectLst/>
            </c:spPr>
          </c:marker>
          <c:yVal>
            <c:numRef>
              <c:f>'Raw data'!$B$45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7D56-4B9B-9FCB-B4FD6C5436B2}"/>
            </c:ext>
          </c:extLst>
        </c:ser>
        <c:ser>
          <c:idx val="40"/>
          <c:order val="4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87000"/>
                </a:schemeClr>
              </a:solidFill>
              <a:ln w="9525">
                <a:solidFill>
                  <a:schemeClr val="accent1">
                    <a:tint val="87000"/>
                  </a:schemeClr>
                </a:solidFill>
              </a:ln>
              <a:effectLst/>
            </c:spPr>
          </c:marker>
          <c:yVal>
            <c:numRef>
              <c:f>'Raw data'!$B$46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7D56-4B9B-9FCB-B4FD6C5436B2}"/>
            </c:ext>
          </c:extLst>
        </c:ser>
        <c:ser>
          <c:idx val="41"/>
          <c:order val="4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88000"/>
                </a:schemeClr>
              </a:solidFill>
              <a:ln w="9525">
                <a:solidFill>
                  <a:schemeClr val="accent1">
                    <a:tint val="88000"/>
                  </a:schemeClr>
                </a:solidFill>
              </a:ln>
              <a:effectLst/>
            </c:spPr>
          </c:marker>
          <c:yVal>
            <c:numRef>
              <c:f>'Raw data'!$B$47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7D56-4B9B-9FCB-B4FD6C5436B2}"/>
            </c:ext>
          </c:extLst>
        </c:ser>
        <c:ser>
          <c:idx val="42"/>
          <c:order val="4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90000"/>
                </a:schemeClr>
              </a:solidFill>
              <a:ln w="9525">
                <a:solidFill>
                  <a:schemeClr val="accent1">
                    <a:tint val="90000"/>
                  </a:schemeClr>
                </a:solidFill>
              </a:ln>
              <a:effectLst/>
            </c:spPr>
          </c:marker>
          <c:yVal>
            <c:numRef>
              <c:f>'Raw data'!$B$48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7D56-4B9B-9FCB-B4FD6C5436B2}"/>
            </c:ext>
          </c:extLst>
        </c:ser>
        <c:ser>
          <c:idx val="43"/>
          <c:order val="4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91000"/>
                </a:schemeClr>
              </a:solidFill>
              <a:ln w="9525">
                <a:solidFill>
                  <a:schemeClr val="accent1">
                    <a:tint val="91000"/>
                  </a:schemeClr>
                </a:solidFill>
              </a:ln>
              <a:effectLst/>
            </c:spPr>
          </c:marker>
          <c:yVal>
            <c:numRef>
              <c:f>'Raw data'!$B$49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7D56-4B9B-9FCB-B4FD6C5436B2}"/>
            </c:ext>
          </c:extLst>
        </c:ser>
        <c:ser>
          <c:idx val="44"/>
          <c:order val="44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92000"/>
                </a:schemeClr>
              </a:solidFill>
              <a:ln w="9525">
                <a:solidFill>
                  <a:schemeClr val="accent1">
                    <a:tint val="92000"/>
                  </a:schemeClr>
                </a:solidFill>
              </a:ln>
              <a:effectLst/>
            </c:spPr>
          </c:marker>
          <c:yVal>
            <c:numRef>
              <c:f>'Raw data'!$B$50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7D56-4B9B-9FCB-B4FD6C5436B2}"/>
            </c:ext>
          </c:extLst>
        </c:ser>
        <c:ser>
          <c:idx val="45"/>
          <c:order val="45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94000"/>
                </a:schemeClr>
              </a:solidFill>
              <a:ln w="9525">
                <a:solidFill>
                  <a:schemeClr val="accent1">
                    <a:tint val="94000"/>
                  </a:schemeClr>
                </a:solidFill>
              </a:ln>
              <a:effectLst/>
            </c:spPr>
          </c:marker>
          <c:yVal>
            <c:numRef>
              <c:f>'Raw data'!$B$51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7D56-4B9B-9FCB-B4FD6C5436B2}"/>
            </c:ext>
          </c:extLst>
        </c:ser>
        <c:ser>
          <c:idx val="46"/>
          <c:order val="46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95000"/>
                </a:schemeClr>
              </a:solidFill>
              <a:ln w="9525">
                <a:solidFill>
                  <a:schemeClr val="accent1">
                    <a:tint val="95000"/>
                  </a:schemeClr>
                </a:solidFill>
              </a:ln>
              <a:effectLst/>
            </c:spPr>
          </c:marker>
          <c:yVal>
            <c:numRef>
              <c:f>'Raw data'!$B$52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7D56-4B9B-9FCB-B4FD6C5436B2}"/>
            </c:ext>
          </c:extLst>
        </c:ser>
        <c:ser>
          <c:idx val="47"/>
          <c:order val="47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96000"/>
                </a:schemeClr>
              </a:solidFill>
              <a:ln w="9525">
                <a:solidFill>
                  <a:schemeClr val="accent1">
                    <a:tint val="96000"/>
                  </a:schemeClr>
                </a:solidFill>
              </a:ln>
              <a:effectLst/>
            </c:spPr>
          </c:marker>
          <c:yVal>
            <c:numRef>
              <c:f>'Raw data'!$B$53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7D56-4B9B-9FCB-B4FD6C5436B2}"/>
            </c:ext>
          </c:extLst>
        </c:ser>
        <c:ser>
          <c:idx val="48"/>
          <c:order val="48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98000"/>
                </a:schemeClr>
              </a:solidFill>
              <a:ln w="9525">
                <a:solidFill>
                  <a:schemeClr val="accent1">
                    <a:tint val="98000"/>
                  </a:schemeClr>
                </a:solidFill>
              </a:ln>
              <a:effectLst/>
            </c:spPr>
          </c:marker>
          <c:yVal>
            <c:numRef>
              <c:f>'Raw data'!$B$54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7D56-4B9B-9FCB-B4FD6C5436B2}"/>
            </c:ext>
          </c:extLst>
        </c:ser>
        <c:ser>
          <c:idx val="49"/>
          <c:order val="49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99000"/>
                </a:schemeClr>
              </a:solidFill>
              <a:ln w="9525">
                <a:solidFill>
                  <a:schemeClr val="accent1">
                    <a:tint val="99000"/>
                  </a:schemeClr>
                </a:solidFill>
              </a:ln>
              <a:effectLst/>
            </c:spPr>
          </c:marker>
          <c:yVal>
            <c:numRef>
              <c:f>'Raw data'!$B$55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7D56-4B9B-9FCB-B4FD6C5436B2}"/>
            </c:ext>
          </c:extLst>
        </c:ser>
        <c:ser>
          <c:idx val="50"/>
          <c:order val="5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'Raw data'!$B$56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7D56-4B9B-9FCB-B4FD6C5436B2}"/>
            </c:ext>
          </c:extLst>
        </c:ser>
        <c:ser>
          <c:idx val="51"/>
          <c:order val="5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98000"/>
                </a:schemeClr>
              </a:solidFill>
              <a:ln w="9525">
                <a:solidFill>
                  <a:schemeClr val="accent1">
                    <a:shade val="98000"/>
                  </a:schemeClr>
                </a:solidFill>
              </a:ln>
              <a:effectLst/>
            </c:spPr>
          </c:marker>
          <c:yVal>
            <c:numRef>
              <c:f>'Raw data'!$B$57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7D56-4B9B-9FCB-B4FD6C5436B2}"/>
            </c:ext>
          </c:extLst>
        </c:ser>
        <c:ser>
          <c:idx val="52"/>
          <c:order val="5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97000"/>
                </a:schemeClr>
              </a:solidFill>
              <a:ln w="9525">
                <a:solidFill>
                  <a:schemeClr val="accent1">
                    <a:shade val="97000"/>
                  </a:schemeClr>
                </a:solidFill>
              </a:ln>
              <a:effectLst/>
            </c:spPr>
          </c:marker>
          <c:yVal>
            <c:numRef>
              <c:f>'Raw data'!$B$58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7D56-4B9B-9FCB-B4FD6C5436B2}"/>
            </c:ext>
          </c:extLst>
        </c:ser>
        <c:ser>
          <c:idx val="53"/>
          <c:order val="5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95000"/>
                </a:schemeClr>
              </a:solidFill>
              <a:ln w="9525">
                <a:solidFill>
                  <a:schemeClr val="accent1">
                    <a:shade val="95000"/>
                  </a:schemeClr>
                </a:solidFill>
              </a:ln>
              <a:effectLst/>
            </c:spPr>
          </c:marker>
          <c:yVal>
            <c:numRef>
              <c:f>'Raw data'!$B$59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7D56-4B9B-9FCB-B4FD6C5436B2}"/>
            </c:ext>
          </c:extLst>
        </c:ser>
        <c:ser>
          <c:idx val="54"/>
          <c:order val="54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94000"/>
                </a:schemeClr>
              </a:solidFill>
              <a:ln w="9525">
                <a:solidFill>
                  <a:schemeClr val="accent1">
                    <a:shade val="94000"/>
                  </a:schemeClr>
                </a:solidFill>
              </a:ln>
              <a:effectLst/>
            </c:spPr>
          </c:marker>
          <c:yVal>
            <c:numRef>
              <c:f>'Raw data'!$B$60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7D56-4B9B-9FCB-B4FD6C5436B2}"/>
            </c:ext>
          </c:extLst>
        </c:ser>
        <c:ser>
          <c:idx val="55"/>
          <c:order val="55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93000"/>
                </a:schemeClr>
              </a:solidFill>
              <a:ln w="9525">
                <a:solidFill>
                  <a:schemeClr val="accent1">
                    <a:shade val="93000"/>
                  </a:schemeClr>
                </a:solidFill>
              </a:ln>
              <a:effectLst/>
            </c:spPr>
          </c:marker>
          <c:yVal>
            <c:numRef>
              <c:f>'Raw data'!$B$61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7D56-4B9B-9FCB-B4FD6C5436B2}"/>
            </c:ext>
          </c:extLst>
        </c:ser>
        <c:ser>
          <c:idx val="56"/>
          <c:order val="56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91000"/>
                </a:schemeClr>
              </a:solidFill>
              <a:ln w="9525">
                <a:solidFill>
                  <a:schemeClr val="accent1">
                    <a:shade val="91000"/>
                  </a:schemeClr>
                </a:solidFill>
              </a:ln>
              <a:effectLst/>
            </c:spPr>
          </c:marker>
          <c:yVal>
            <c:numRef>
              <c:f>'Raw data'!$B$62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8-7D56-4B9B-9FCB-B4FD6C5436B2}"/>
            </c:ext>
          </c:extLst>
        </c:ser>
        <c:ser>
          <c:idx val="57"/>
          <c:order val="57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90000"/>
                </a:schemeClr>
              </a:solidFill>
              <a:ln w="9525">
                <a:solidFill>
                  <a:schemeClr val="accent1">
                    <a:shade val="90000"/>
                  </a:schemeClr>
                </a:solidFill>
              </a:ln>
              <a:effectLst/>
            </c:spPr>
          </c:marker>
          <c:yVal>
            <c:numRef>
              <c:f>'Raw data'!$B$63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7D56-4B9B-9FCB-B4FD6C5436B2}"/>
            </c:ext>
          </c:extLst>
        </c:ser>
        <c:ser>
          <c:idx val="58"/>
          <c:order val="58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89000"/>
                </a:schemeClr>
              </a:solidFill>
              <a:ln w="9525">
                <a:solidFill>
                  <a:schemeClr val="accent1">
                    <a:shade val="89000"/>
                  </a:schemeClr>
                </a:solidFill>
              </a:ln>
              <a:effectLst/>
            </c:spPr>
          </c:marker>
          <c:yVal>
            <c:numRef>
              <c:f>'Raw data'!$B$64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A-7D56-4B9B-9FCB-B4FD6C5436B2}"/>
            </c:ext>
          </c:extLst>
        </c:ser>
        <c:ser>
          <c:idx val="59"/>
          <c:order val="59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87000"/>
                </a:schemeClr>
              </a:solidFill>
              <a:ln w="9525">
                <a:solidFill>
                  <a:schemeClr val="accent1">
                    <a:shade val="87000"/>
                  </a:schemeClr>
                </a:solidFill>
              </a:ln>
              <a:effectLst/>
            </c:spPr>
          </c:marker>
          <c:yVal>
            <c:numRef>
              <c:f>'Raw data'!$B$65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B-7D56-4B9B-9FCB-B4FD6C5436B2}"/>
            </c:ext>
          </c:extLst>
        </c:ser>
        <c:ser>
          <c:idx val="60"/>
          <c:order val="6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yVal>
            <c:numRef>
              <c:f>'Raw data'!$B$66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7D56-4B9B-9FCB-B4FD6C5436B2}"/>
            </c:ext>
          </c:extLst>
        </c:ser>
        <c:ser>
          <c:idx val="61"/>
          <c:order val="6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84000"/>
                </a:schemeClr>
              </a:solidFill>
              <a:ln w="9525">
                <a:solidFill>
                  <a:schemeClr val="accent1">
                    <a:shade val="84000"/>
                  </a:schemeClr>
                </a:solidFill>
              </a:ln>
              <a:effectLst/>
            </c:spPr>
          </c:marker>
          <c:yVal>
            <c:numRef>
              <c:f>'Raw data'!$B$67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7D56-4B9B-9FCB-B4FD6C5436B2}"/>
            </c:ext>
          </c:extLst>
        </c:ser>
        <c:ser>
          <c:idx val="62"/>
          <c:order val="6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83000"/>
                </a:schemeClr>
              </a:solidFill>
              <a:ln w="9525">
                <a:solidFill>
                  <a:schemeClr val="accent1">
                    <a:shade val="83000"/>
                  </a:schemeClr>
                </a:solidFill>
              </a:ln>
              <a:effectLst/>
            </c:spPr>
          </c:marker>
          <c:yVal>
            <c:numRef>
              <c:f>'Raw data'!$B$68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E-7D56-4B9B-9FCB-B4FD6C5436B2}"/>
            </c:ext>
          </c:extLst>
        </c:ser>
        <c:ser>
          <c:idx val="63"/>
          <c:order val="6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82000"/>
                </a:schemeClr>
              </a:solidFill>
              <a:ln w="9525">
                <a:solidFill>
                  <a:schemeClr val="accent1">
                    <a:shade val="82000"/>
                  </a:schemeClr>
                </a:solidFill>
              </a:ln>
              <a:effectLst/>
            </c:spPr>
          </c:marker>
          <c:yVal>
            <c:numRef>
              <c:f>'Raw data'!$B$69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7D56-4B9B-9FCB-B4FD6C5436B2}"/>
            </c:ext>
          </c:extLst>
        </c:ser>
        <c:ser>
          <c:idx val="64"/>
          <c:order val="64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80000"/>
                </a:schemeClr>
              </a:solidFill>
              <a:ln w="9525">
                <a:solidFill>
                  <a:schemeClr val="accent1">
                    <a:shade val="80000"/>
                  </a:schemeClr>
                </a:solidFill>
              </a:ln>
              <a:effectLst/>
            </c:spPr>
          </c:marker>
          <c:yVal>
            <c:numRef>
              <c:f>'Raw data'!$B$70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0-7D56-4B9B-9FCB-B4FD6C5436B2}"/>
            </c:ext>
          </c:extLst>
        </c:ser>
        <c:ser>
          <c:idx val="65"/>
          <c:order val="65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9000"/>
                </a:schemeClr>
              </a:solidFill>
              <a:ln w="9525">
                <a:solidFill>
                  <a:schemeClr val="accent1">
                    <a:shade val="79000"/>
                  </a:schemeClr>
                </a:solidFill>
              </a:ln>
              <a:effectLst/>
            </c:spPr>
          </c:marker>
          <c:yVal>
            <c:numRef>
              <c:f>'Raw data'!$B$71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1-7D56-4B9B-9FCB-B4FD6C5436B2}"/>
            </c:ext>
          </c:extLst>
        </c:ser>
        <c:ser>
          <c:idx val="66"/>
          <c:order val="66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8000"/>
                </a:schemeClr>
              </a:solidFill>
              <a:ln w="9525">
                <a:solidFill>
                  <a:schemeClr val="accent1">
                    <a:shade val="78000"/>
                  </a:schemeClr>
                </a:solidFill>
              </a:ln>
              <a:effectLst/>
            </c:spPr>
          </c:marker>
          <c:yVal>
            <c:numRef>
              <c:f>'Raw data'!$B$72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7D56-4B9B-9FCB-B4FD6C5436B2}"/>
            </c:ext>
          </c:extLst>
        </c:ser>
        <c:ser>
          <c:idx val="67"/>
          <c:order val="67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yVal>
            <c:numRef>
              <c:f>'Raw data'!$B$73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3-7D56-4B9B-9FCB-B4FD6C5436B2}"/>
            </c:ext>
          </c:extLst>
        </c:ser>
        <c:ser>
          <c:idx val="68"/>
          <c:order val="68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5000"/>
                </a:schemeClr>
              </a:solidFill>
              <a:ln w="9525">
                <a:solidFill>
                  <a:schemeClr val="accent1">
                    <a:shade val="75000"/>
                  </a:schemeClr>
                </a:solidFill>
              </a:ln>
              <a:effectLst/>
            </c:spPr>
          </c:marker>
          <c:yVal>
            <c:numRef>
              <c:f>'Raw data'!$B$74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4-7D56-4B9B-9FCB-B4FD6C5436B2}"/>
            </c:ext>
          </c:extLst>
        </c:ser>
        <c:ser>
          <c:idx val="69"/>
          <c:order val="69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3000"/>
                </a:schemeClr>
              </a:solidFill>
              <a:ln w="9525">
                <a:solidFill>
                  <a:schemeClr val="accent1">
                    <a:shade val="73000"/>
                  </a:schemeClr>
                </a:solidFill>
              </a:ln>
              <a:effectLst/>
            </c:spPr>
          </c:marker>
          <c:yVal>
            <c:numRef>
              <c:f>'Raw data'!$B$75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7D56-4B9B-9FCB-B4FD6C5436B2}"/>
            </c:ext>
          </c:extLst>
        </c:ser>
        <c:ser>
          <c:idx val="70"/>
          <c:order val="7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2000"/>
                </a:schemeClr>
              </a:solidFill>
              <a:ln w="9525">
                <a:solidFill>
                  <a:schemeClr val="accent1">
                    <a:shade val="72000"/>
                  </a:schemeClr>
                </a:solidFill>
              </a:ln>
              <a:effectLst/>
            </c:spPr>
          </c:marker>
          <c:yVal>
            <c:numRef>
              <c:f>'Raw data'!$B$76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6-7D56-4B9B-9FCB-B4FD6C5436B2}"/>
            </c:ext>
          </c:extLst>
        </c:ser>
        <c:ser>
          <c:idx val="71"/>
          <c:order val="7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1000"/>
                </a:schemeClr>
              </a:solidFill>
              <a:ln w="9525">
                <a:solidFill>
                  <a:schemeClr val="accent1">
                    <a:shade val="71000"/>
                  </a:schemeClr>
                </a:solidFill>
              </a:ln>
              <a:effectLst/>
            </c:spPr>
          </c:marker>
          <c:yVal>
            <c:numRef>
              <c:f>'Raw data'!$B$77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7-7D56-4B9B-9FCB-B4FD6C5436B2}"/>
            </c:ext>
          </c:extLst>
        </c:ser>
        <c:ser>
          <c:idx val="72"/>
          <c:order val="7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9000"/>
                </a:schemeClr>
              </a:solidFill>
              <a:ln w="9525">
                <a:solidFill>
                  <a:schemeClr val="accent1">
                    <a:shade val="69000"/>
                  </a:schemeClr>
                </a:solidFill>
              </a:ln>
              <a:effectLst/>
            </c:spPr>
          </c:marker>
          <c:yVal>
            <c:numRef>
              <c:f>'Raw data'!$B$78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7D56-4B9B-9FCB-B4FD6C5436B2}"/>
            </c:ext>
          </c:extLst>
        </c:ser>
        <c:ser>
          <c:idx val="73"/>
          <c:order val="7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8000"/>
                </a:schemeClr>
              </a:solidFill>
              <a:ln w="9525">
                <a:solidFill>
                  <a:schemeClr val="accent1">
                    <a:shade val="68000"/>
                  </a:schemeClr>
                </a:solidFill>
              </a:ln>
              <a:effectLst/>
            </c:spPr>
          </c:marker>
          <c:yVal>
            <c:numRef>
              <c:f>'Raw data'!$B$79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9-7D56-4B9B-9FCB-B4FD6C5436B2}"/>
            </c:ext>
          </c:extLst>
        </c:ser>
        <c:ser>
          <c:idx val="74"/>
          <c:order val="74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7000"/>
                </a:schemeClr>
              </a:solidFill>
              <a:ln w="9525">
                <a:solidFill>
                  <a:schemeClr val="accent1">
                    <a:shade val="67000"/>
                  </a:schemeClr>
                </a:solidFill>
              </a:ln>
              <a:effectLst/>
            </c:spPr>
          </c:marker>
          <c:yVal>
            <c:numRef>
              <c:f>'Raw data'!$B$80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A-7D56-4B9B-9FCB-B4FD6C5436B2}"/>
            </c:ext>
          </c:extLst>
        </c:ser>
        <c:ser>
          <c:idx val="75"/>
          <c:order val="75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yVal>
            <c:numRef>
              <c:f>'Raw data'!$B$81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7D56-4B9B-9FCB-B4FD6C5436B2}"/>
            </c:ext>
          </c:extLst>
        </c:ser>
        <c:ser>
          <c:idx val="76"/>
          <c:order val="76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4000"/>
                </a:schemeClr>
              </a:solidFill>
              <a:ln w="9525">
                <a:solidFill>
                  <a:schemeClr val="accent1">
                    <a:shade val="64000"/>
                  </a:schemeClr>
                </a:solidFill>
              </a:ln>
              <a:effectLst/>
            </c:spPr>
          </c:marker>
          <c:yVal>
            <c:numRef>
              <c:f>'Raw data'!$B$82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C-7D56-4B9B-9FCB-B4FD6C5436B2}"/>
            </c:ext>
          </c:extLst>
        </c:ser>
        <c:ser>
          <c:idx val="77"/>
          <c:order val="77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2000"/>
                </a:schemeClr>
              </a:solidFill>
              <a:ln w="9525">
                <a:solidFill>
                  <a:schemeClr val="accent1">
                    <a:shade val="62000"/>
                  </a:schemeClr>
                </a:solidFill>
              </a:ln>
              <a:effectLst/>
            </c:spPr>
          </c:marker>
          <c:yVal>
            <c:numRef>
              <c:f>'Raw data'!$B$83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D-7D56-4B9B-9FCB-B4FD6C5436B2}"/>
            </c:ext>
          </c:extLst>
        </c:ser>
        <c:ser>
          <c:idx val="78"/>
          <c:order val="78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1000"/>
                </a:schemeClr>
              </a:solidFill>
              <a:ln w="9525">
                <a:solidFill>
                  <a:schemeClr val="accent1">
                    <a:shade val="61000"/>
                  </a:schemeClr>
                </a:solidFill>
              </a:ln>
              <a:effectLst/>
            </c:spPr>
          </c:marker>
          <c:yVal>
            <c:numRef>
              <c:f>'Raw data'!$B$84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7D56-4B9B-9FCB-B4FD6C5436B2}"/>
            </c:ext>
          </c:extLst>
        </c:ser>
        <c:ser>
          <c:idx val="79"/>
          <c:order val="79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0000"/>
                </a:schemeClr>
              </a:solidFill>
              <a:ln w="9525">
                <a:solidFill>
                  <a:schemeClr val="accent1">
                    <a:shade val="60000"/>
                  </a:schemeClr>
                </a:solidFill>
              </a:ln>
              <a:effectLst/>
            </c:spPr>
          </c:marker>
          <c:yVal>
            <c:numRef>
              <c:f>'Raw data'!$B$85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F-7D56-4B9B-9FCB-B4FD6C5436B2}"/>
            </c:ext>
          </c:extLst>
        </c:ser>
        <c:ser>
          <c:idx val="80"/>
          <c:order val="8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8000"/>
                </a:schemeClr>
              </a:solidFill>
              <a:ln w="9525">
                <a:solidFill>
                  <a:schemeClr val="accent1">
                    <a:shade val="58000"/>
                  </a:schemeClr>
                </a:solidFill>
              </a:ln>
              <a:effectLst/>
            </c:spPr>
          </c:marker>
          <c:yVal>
            <c:numRef>
              <c:f>'Raw data'!$B$86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0-7D56-4B9B-9FCB-B4FD6C5436B2}"/>
            </c:ext>
          </c:extLst>
        </c:ser>
        <c:ser>
          <c:idx val="81"/>
          <c:order val="8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7000"/>
                </a:schemeClr>
              </a:solidFill>
              <a:ln w="9525">
                <a:solidFill>
                  <a:schemeClr val="accent1">
                    <a:shade val="57000"/>
                  </a:schemeClr>
                </a:solidFill>
              </a:ln>
              <a:effectLst/>
            </c:spPr>
          </c:marker>
          <c:yVal>
            <c:numRef>
              <c:f>'Raw data'!$B$87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7D56-4B9B-9FCB-B4FD6C5436B2}"/>
            </c:ext>
          </c:extLst>
        </c:ser>
        <c:ser>
          <c:idx val="82"/>
          <c:order val="8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6000"/>
                </a:schemeClr>
              </a:solidFill>
              <a:ln w="9525">
                <a:solidFill>
                  <a:schemeClr val="accent1">
                    <a:shade val="56000"/>
                  </a:schemeClr>
                </a:solidFill>
              </a:ln>
              <a:effectLst/>
            </c:spPr>
          </c:marker>
          <c:yVal>
            <c:numRef>
              <c:f>'Raw data'!$B$88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2-7D56-4B9B-9FCB-B4FD6C5436B2}"/>
            </c:ext>
          </c:extLst>
        </c:ser>
        <c:ser>
          <c:idx val="83"/>
          <c:order val="8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4000"/>
                </a:schemeClr>
              </a:solidFill>
              <a:ln w="9525">
                <a:solidFill>
                  <a:schemeClr val="accent1">
                    <a:shade val="54000"/>
                  </a:schemeClr>
                </a:solidFill>
              </a:ln>
              <a:effectLst/>
            </c:spPr>
          </c:marker>
          <c:yVal>
            <c:numRef>
              <c:f>'Raw data'!$B$89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3-7D56-4B9B-9FCB-B4FD6C5436B2}"/>
            </c:ext>
          </c:extLst>
        </c:ser>
        <c:ser>
          <c:idx val="84"/>
          <c:order val="84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3000"/>
                </a:schemeClr>
              </a:solidFill>
              <a:ln w="9525">
                <a:solidFill>
                  <a:schemeClr val="accent1">
                    <a:shade val="53000"/>
                  </a:schemeClr>
                </a:solidFill>
              </a:ln>
              <a:effectLst/>
            </c:spPr>
          </c:marker>
          <c:yVal>
            <c:numRef>
              <c:f>'Raw data'!$B$90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7D56-4B9B-9FCB-B4FD6C5436B2}"/>
            </c:ext>
          </c:extLst>
        </c:ser>
        <c:ser>
          <c:idx val="85"/>
          <c:order val="85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1000"/>
                </a:schemeClr>
              </a:solidFill>
              <a:ln w="9525">
                <a:solidFill>
                  <a:schemeClr val="accent1">
                    <a:shade val="51000"/>
                  </a:schemeClr>
                </a:solidFill>
              </a:ln>
              <a:effectLst/>
            </c:spPr>
          </c:marker>
          <c:yVal>
            <c:numRef>
              <c:f>'Raw data'!$B$91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5-7D56-4B9B-9FCB-B4FD6C5436B2}"/>
            </c:ext>
          </c:extLst>
        </c:ser>
        <c:ser>
          <c:idx val="86"/>
          <c:order val="86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0000"/>
                </a:schemeClr>
              </a:solidFill>
              <a:ln w="9525">
                <a:solidFill>
                  <a:schemeClr val="accent1">
                    <a:shade val="50000"/>
                  </a:schemeClr>
                </a:solidFill>
              </a:ln>
              <a:effectLst/>
            </c:spPr>
          </c:marker>
          <c:yVal>
            <c:numRef>
              <c:f>'Raw data'!$B$92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6-7D56-4B9B-9FCB-B4FD6C5436B2}"/>
            </c:ext>
          </c:extLst>
        </c:ser>
        <c:ser>
          <c:idx val="87"/>
          <c:order val="87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49000"/>
                </a:schemeClr>
              </a:solidFill>
              <a:ln w="9525">
                <a:solidFill>
                  <a:schemeClr val="accent1">
                    <a:shade val="49000"/>
                  </a:schemeClr>
                </a:solidFill>
              </a:ln>
              <a:effectLst/>
            </c:spPr>
          </c:marker>
          <c:yVal>
            <c:numRef>
              <c:f>'Raw data'!$B$93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7D56-4B9B-9FCB-B4FD6C5436B2}"/>
            </c:ext>
          </c:extLst>
        </c:ser>
        <c:ser>
          <c:idx val="88"/>
          <c:order val="88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47000"/>
                </a:schemeClr>
              </a:solidFill>
              <a:ln w="9525">
                <a:solidFill>
                  <a:schemeClr val="accent1">
                    <a:shade val="47000"/>
                  </a:schemeClr>
                </a:solidFill>
              </a:ln>
              <a:effectLst/>
            </c:spPr>
          </c:marker>
          <c:yVal>
            <c:numRef>
              <c:f>'Raw data'!$B$94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8-7D56-4B9B-9FCB-B4FD6C5436B2}"/>
            </c:ext>
          </c:extLst>
        </c:ser>
        <c:ser>
          <c:idx val="89"/>
          <c:order val="89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46000"/>
                </a:schemeClr>
              </a:solidFill>
              <a:ln w="9525">
                <a:solidFill>
                  <a:schemeClr val="accent1">
                    <a:shade val="46000"/>
                  </a:schemeClr>
                </a:solidFill>
              </a:ln>
              <a:effectLst/>
            </c:spPr>
          </c:marker>
          <c:yVal>
            <c:numRef>
              <c:f>'Raw data'!$B$95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9-7D56-4B9B-9FCB-B4FD6C5436B2}"/>
            </c:ext>
          </c:extLst>
        </c:ser>
        <c:ser>
          <c:idx val="90"/>
          <c:order val="9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45000"/>
                </a:schemeClr>
              </a:solidFill>
              <a:ln w="9525">
                <a:solidFill>
                  <a:schemeClr val="accent1">
                    <a:shade val="45000"/>
                  </a:schemeClr>
                </a:solidFill>
              </a:ln>
              <a:effectLst/>
            </c:spPr>
          </c:marker>
          <c:yVal>
            <c:numRef>
              <c:f>'Raw data'!$B$96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7D56-4B9B-9FCB-B4FD6C5436B2}"/>
            </c:ext>
          </c:extLst>
        </c:ser>
        <c:ser>
          <c:idx val="91"/>
          <c:order val="9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43000"/>
                </a:schemeClr>
              </a:solidFill>
              <a:ln w="9525">
                <a:solidFill>
                  <a:schemeClr val="accent1">
                    <a:shade val="43000"/>
                  </a:schemeClr>
                </a:solidFill>
              </a:ln>
              <a:effectLst/>
            </c:spPr>
          </c:marker>
          <c:yVal>
            <c:numRef>
              <c:f>'Raw data'!$B$97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B-7D56-4B9B-9FCB-B4FD6C5436B2}"/>
            </c:ext>
          </c:extLst>
        </c:ser>
        <c:ser>
          <c:idx val="92"/>
          <c:order val="9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42000"/>
                </a:schemeClr>
              </a:solidFill>
              <a:ln w="9525">
                <a:solidFill>
                  <a:schemeClr val="accent1">
                    <a:shade val="42000"/>
                  </a:schemeClr>
                </a:solidFill>
              </a:ln>
              <a:effectLst/>
            </c:spPr>
          </c:marker>
          <c:yVal>
            <c:numRef>
              <c:f>'Raw data'!$B$98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C-7D56-4B9B-9FCB-B4FD6C5436B2}"/>
            </c:ext>
          </c:extLst>
        </c:ser>
        <c:ser>
          <c:idx val="93"/>
          <c:order val="9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40000"/>
                </a:schemeClr>
              </a:solidFill>
              <a:ln w="9525">
                <a:solidFill>
                  <a:schemeClr val="accent1">
                    <a:shade val="40000"/>
                  </a:schemeClr>
                </a:solidFill>
              </a:ln>
              <a:effectLst/>
            </c:spPr>
          </c:marker>
          <c:yVal>
            <c:numRef>
              <c:f>'Raw data'!$B$99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7D56-4B9B-9FCB-B4FD6C5436B2}"/>
            </c:ext>
          </c:extLst>
        </c:ser>
        <c:ser>
          <c:idx val="94"/>
          <c:order val="94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39000"/>
                </a:schemeClr>
              </a:solidFill>
              <a:ln w="9525">
                <a:solidFill>
                  <a:schemeClr val="accent1">
                    <a:shade val="39000"/>
                  </a:schemeClr>
                </a:solidFill>
              </a:ln>
              <a:effectLst/>
            </c:spPr>
          </c:marker>
          <c:yVal>
            <c:numRef>
              <c:f>'Raw data'!$B$100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E-7D56-4B9B-9FCB-B4FD6C5436B2}"/>
            </c:ext>
          </c:extLst>
        </c:ser>
        <c:ser>
          <c:idx val="95"/>
          <c:order val="95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38000"/>
                </a:schemeClr>
              </a:solidFill>
              <a:ln w="9525">
                <a:solidFill>
                  <a:schemeClr val="accent1">
                    <a:shade val="38000"/>
                  </a:schemeClr>
                </a:solidFill>
              </a:ln>
              <a:effectLst/>
            </c:spPr>
          </c:marker>
          <c:yVal>
            <c:numRef>
              <c:f>'Raw data'!$B$101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F-7D56-4B9B-9FCB-B4FD6C5436B2}"/>
            </c:ext>
          </c:extLst>
        </c:ser>
        <c:ser>
          <c:idx val="96"/>
          <c:order val="96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36000"/>
                </a:schemeClr>
              </a:solidFill>
              <a:ln w="9525">
                <a:solidFill>
                  <a:schemeClr val="accent1">
                    <a:shade val="36000"/>
                  </a:schemeClr>
                </a:solidFill>
              </a:ln>
              <a:effectLst/>
            </c:spPr>
          </c:marker>
          <c:yVal>
            <c:numRef>
              <c:f>'Raw data'!$B$102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7D56-4B9B-9FCB-B4FD6C5436B2}"/>
            </c:ext>
          </c:extLst>
        </c:ser>
        <c:ser>
          <c:idx val="97"/>
          <c:order val="97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35000"/>
                </a:schemeClr>
              </a:solidFill>
              <a:ln w="9525">
                <a:solidFill>
                  <a:schemeClr val="accent1">
                    <a:shade val="35000"/>
                  </a:schemeClr>
                </a:solidFill>
              </a:ln>
              <a:effectLst/>
            </c:spPr>
          </c:marker>
          <c:yVal>
            <c:numRef>
              <c:f>'Raw data'!$B$103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1-7D56-4B9B-9FCB-B4FD6C5436B2}"/>
            </c:ext>
          </c:extLst>
        </c:ser>
        <c:ser>
          <c:idx val="98"/>
          <c:order val="98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34000"/>
                </a:schemeClr>
              </a:solidFill>
              <a:ln w="9525">
                <a:solidFill>
                  <a:schemeClr val="accent1">
                    <a:shade val="34000"/>
                  </a:schemeClr>
                </a:solidFill>
              </a:ln>
              <a:effectLst/>
            </c:spPr>
          </c:marker>
          <c:yVal>
            <c:numRef>
              <c:f>'Raw data'!$B$104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2-7D56-4B9B-9FCB-B4FD6C5436B2}"/>
            </c:ext>
          </c:extLst>
        </c:ser>
        <c:ser>
          <c:idx val="99"/>
          <c:order val="99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32000"/>
                </a:schemeClr>
              </a:solidFill>
              <a:ln w="9525">
                <a:solidFill>
                  <a:schemeClr val="accent1">
                    <a:shade val="32000"/>
                  </a:schemeClr>
                </a:solidFill>
              </a:ln>
              <a:effectLst/>
            </c:spPr>
          </c:marker>
          <c:yVal>
            <c:numRef>
              <c:f>'Raw data'!$B$105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7D56-4B9B-9FCB-B4FD6C5436B2}"/>
            </c:ext>
          </c:extLst>
        </c:ser>
        <c:ser>
          <c:idx val="100"/>
          <c:order val="10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31000"/>
                </a:schemeClr>
              </a:solidFill>
              <a:ln w="9525">
                <a:solidFill>
                  <a:schemeClr val="accent1">
                    <a:shade val="31000"/>
                  </a:schemeClr>
                </a:solidFill>
              </a:ln>
              <a:effectLst/>
            </c:spPr>
          </c:marker>
          <c:xVal>
            <c:numRef>
              <c:f>'Raw data'!$B$6:$B$80</c:f>
              <c:numCache>
                <c:formatCode>General</c:formatCode>
                <c:ptCount val="75"/>
                <c:pt idx="0">
                  <c:v>1.611</c:v>
                </c:pt>
              </c:numCache>
            </c:numRef>
          </c:xVal>
          <c:yVal>
            <c:numRef>
              <c:f>'Raw data'!$C$6:$C$80</c:f>
              <c:numCache>
                <c:formatCode>General</c:formatCode>
                <c:ptCount val="75"/>
                <c:pt idx="0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4-7D56-4B9B-9FCB-B4FD6C543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1198328"/>
        <c:axId val="2131207432"/>
      </c:scatterChart>
      <c:valAx>
        <c:axId val="2131198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Effect Size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1207432"/>
        <c:crosses val="autoZero"/>
        <c:crossBetween val="midCat"/>
      </c:valAx>
      <c:valAx>
        <c:axId val="21312074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Standard Error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1198328"/>
        <c:crosses val="autoZero"/>
        <c:crossBetween val="midCat"/>
        <c:majorUnit val="1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25401</xdr:rowOff>
    </xdr:from>
    <xdr:to>
      <xdr:col>15</xdr:col>
      <xdr:colOff>179916</xdr:colOff>
      <xdr:row>41</xdr:row>
      <xdr:rowOff>6351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19050</xdr:colOff>
      <xdr:row>9</xdr:row>
      <xdr:rowOff>14287</xdr:rowOff>
    </xdr:from>
    <xdr:ext cx="1131913" cy="2124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SpPr txBox="1"/>
          </xdr:nvSpPr>
          <xdr:spPr>
            <a:xfrm>
              <a:off x="8201025" y="1728787"/>
              <a:ext cx="1131913" cy="2124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p>
                          <m:sSup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</m:e>
                          <m:sup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</m:sub>
                        </m:s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+1/4</m:t>
                        </m:r>
                      </m:e>
                    </m:ra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8201025" y="1728787"/>
              <a:ext cx="1131913" cy="2124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</a:rPr>
                <a:t>√(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2𝑛〗^2−〖4𝑇〗_𝑛+1/4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158"/>
  <sheetViews>
    <sheetView tabSelected="1" zoomScale="90" zoomScaleNormal="90" zoomScalePageLayoutView="90" workbookViewId="0">
      <selection sqref="A1:O1"/>
    </sheetView>
  </sheetViews>
  <sheetFormatPr baseColWidth="10" defaultColWidth="8.83203125" defaultRowHeight="15" x14ac:dyDescent="0.2"/>
  <cols>
    <col min="1" max="1" width="60.33203125" customWidth="1"/>
    <col min="2" max="2" width="10.1640625" bestFit="1" customWidth="1"/>
    <col min="3" max="3" width="13.6640625" bestFit="1" customWidth="1"/>
    <col min="4" max="4" width="15.6640625" customWidth="1"/>
    <col min="10" max="10" width="27.5" bestFit="1" customWidth="1"/>
    <col min="11" max="11" width="16" customWidth="1"/>
  </cols>
  <sheetData>
    <row r="1" spans="1:15" ht="24" x14ac:dyDescent="0.3">
      <c r="A1" s="11" t="s">
        <v>38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x14ac:dyDescent="0.2">
      <c r="A2" s="15" t="s">
        <v>39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">
      <c r="A3" s="16" t="s">
        <v>41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5" customForma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x14ac:dyDescent="0.2">
      <c r="A5" s="7" t="s">
        <v>0</v>
      </c>
      <c r="B5" s="7" t="s">
        <v>32</v>
      </c>
      <c r="C5" s="4" t="s">
        <v>35</v>
      </c>
      <c r="D5" s="4"/>
      <c r="E5" s="12" t="s">
        <v>31</v>
      </c>
      <c r="F5" s="12"/>
      <c r="G5" s="12"/>
      <c r="H5" s="12"/>
      <c r="I5" s="12"/>
      <c r="J5" s="12"/>
      <c r="K5" s="12"/>
      <c r="L5" s="12"/>
    </row>
    <row r="6" spans="1:15" x14ac:dyDescent="0.2">
      <c r="A6" t="s">
        <v>37</v>
      </c>
      <c r="B6">
        <v>1.611</v>
      </c>
      <c r="C6">
        <v>0.2</v>
      </c>
    </row>
    <row r="8" spans="1:15" x14ac:dyDescent="0.2">
      <c r="J8" s="2" t="s">
        <v>24</v>
      </c>
      <c r="K8">
        <f>'Calculated data'!B9</f>
        <v>-1</v>
      </c>
    </row>
    <row r="11" spans="1:15" x14ac:dyDescent="0.2">
      <c r="J11" s="2" t="s">
        <v>22</v>
      </c>
      <c r="K11">
        <f>'Calculated data'!B11</f>
        <v>2</v>
      </c>
    </row>
    <row r="14" spans="1:15" x14ac:dyDescent="0.2">
      <c r="J14" s="2" t="s">
        <v>23</v>
      </c>
      <c r="K14">
        <f>'Calculated data'!B13</f>
        <v>-0.82287565553229536</v>
      </c>
    </row>
    <row r="157" spans="1:15" x14ac:dyDescent="0.2">
      <c r="A157" s="13" t="s">
        <v>28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1:15" x14ac:dyDescent="0.2">
      <c r="A158" s="14" t="s">
        <v>36</v>
      </c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</row>
  </sheetData>
  <sheetProtection formatCells="0" formatColumns="0" formatRows="0" insertColumns="0" insertRows="0"/>
  <mergeCells count="6">
    <mergeCell ref="A1:O1"/>
    <mergeCell ref="E5:L5"/>
    <mergeCell ref="A157:O157"/>
    <mergeCell ref="A158:O158"/>
    <mergeCell ref="A2:O2"/>
    <mergeCell ref="A3:O3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52"/>
  <sheetViews>
    <sheetView workbookViewId="0">
      <selection activeCell="D14" sqref="D14"/>
    </sheetView>
  </sheetViews>
  <sheetFormatPr baseColWidth="10" defaultColWidth="8.83203125" defaultRowHeight="15" x14ac:dyDescent="0.2"/>
  <cols>
    <col min="1" max="1" width="31.5" bestFit="1" customWidth="1"/>
    <col min="2" max="2" width="10.1640625" bestFit="1" customWidth="1"/>
    <col min="4" max="4" width="16.83203125" bestFit="1" customWidth="1"/>
    <col min="5" max="5" width="12" customWidth="1"/>
    <col min="7" max="7" width="10" bestFit="1" customWidth="1"/>
    <col min="8" max="8" width="13.83203125" bestFit="1" customWidth="1"/>
    <col min="12" max="12" width="18.83203125" bestFit="1" customWidth="1"/>
  </cols>
  <sheetData>
    <row r="1" spans="1:12" x14ac:dyDescent="0.2">
      <c r="A1" s="6" t="s">
        <v>0</v>
      </c>
      <c r="B1" s="6" t="s">
        <v>32</v>
      </c>
      <c r="C1" s="6" t="s">
        <v>2</v>
      </c>
      <c r="D1" s="6" t="s">
        <v>26</v>
      </c>
      <c r="E1" s="6" t="s">
        <v>25</v>
      </c>
      <c r="F1" s="6" t="s">
        <v>27</v>
      </c>
      <c r="G1" s="6" t="s">
        <v>40</v>
      </c>
      <c r="H1" s="6" t="s">
        <v>7</v>
      </c>
      <c r="I1" s="6"/>
      <c r="J1" s="6" t="s">
        <v>1</v>
      </c>
      <c r="L1" s="3" t="s">
        <v>33</v>
      </c>
    </row>
    <row r="2" spans="1:12" x14ac:dyDescent="0.2">
      <c r="A2" t="str">
        <f>'Raw data'!A6</f>
        <v>Example</v>
      </c>
      <c r="B2">
        <f>'Raw data'!B6</f>
        <v>1.611</v>
      </c>
      <c r="C2">
        <f>RANK(L2,L2:L152)</f>
        <v>1</v>
      </c>
      <c r="D2">
        <v>1</v>
      </c>
      <c r="E2">
        <f>IF(COUNTIF($L$2:$L$152,L2)&gt;1,
       RANK(D2,$D$2:$D$152,1)/1000,0)</f>
        <v>0</v>
      </c>
      <c r="F2">
        <f>IF(A2&gt;0,C2+E2,"N/A")</f>
        <v>1</v>
      </c>
      <c r="G2">
        <f>RANK(F2,F2:F152,1)</f>
        <v>1</v>
      </c>
      <c r="H2">
        <f>IF('Raw data'!B6&gt;0,'Ranked data'!G2,0)</f>
        <v>1</v>
      </c>
      <c r="J2">
        <f>B2-'Calculated data'!B3</f>
        <v>0</v>
      </c>
      <c r="L2">
        <f>ABS('Raw data'!B6)</f>
        <v>1.611</v>
      </c>
    </row>
    <row r="3" spans="1:12" x14ac:dyDescent="0.2">
      <c r="A3">
        <f>'Raw data'!A7</f>
        <v>0</v>
      </c>
      <c r="B3">
        <f>'Raw data'!B7</f>
        <v>0</v>
      </c>
      <c r="C3">
        <f>RANK(L3,L2:L152)</f>
        <v>2</v>
      </c>
      <c r="D3">
        <v>2</v>
      </c>
      <c r="E3">
        <f t="shared" ref="E3:E66" si="0">IF(COUNTIF($L$2:$L$152,L3)&gt;1,
       RANK(D3,$D$2:$D$152,1)/1000,0)</f>
        <v>2E-3</v>
      </c>
      <c r="F3" t="str">
        <f t="shared" ref="F3:F66" si="1">IF(A3&gt;0,C3+E3,"N/A")</f>
        <v>N/A</v>
      </c>
      <c r="G3" t="e">
        <f>RANK(F3,F2:F152,1)</f>
        <v>#VALUE!</v>
      </c>
      <c r="H3">
        <f>IF('Raw data'!B7&gt;0,'Ranked data'!G3,0)</f>
        <v>0</v>
      </c>
      <c r="J3">
        <f>B3-'Calculated data'!B3</f>
        <v>-1.611</v>
      </c>
      <c r="L3">
        <f>ABS('Raw data'!B7)</f>
        <v>0</v>
      </c>
    </row>
    <row r="4" spans="1:12" x14ac:dyDescent="0.2">
      <c r="A4">
        <f>'Raw data'!A8</f>
        <v>0</v>
      </c>
      <c r="B4">
        <f>'Raw data'!B8</f>
        <v>0</v>
      </c>
      <c r="C4">
        <f>RANK(L4,L2:L152)</f>
        <v>2</v>
      </c>
      <c r="D4">
        <v>3</v>
      </c>
      <c r="E4">
        <f t="shared" si="0"/>
        <v>3.0000000000000001E-3</v>
      </c>
      <c r="F4" t="str">
        <f t="shared" si="1"/>
        <v>N/A</v>
      </c>
      <c r="G4" t="e">
        <f>RANK(F4,F2:F152,1)</f>
        <v>#VALUE!</v>
      </c>
      <c r="H4">
        <f>IF('Raw data'!B8&gt;0,'Ranked data'!G4,0)</f>
        <v>0</v>
      </c>
      <c r="J4">
        <f>B4-'Calculated data'!B3</f>
        <v>-1.611</v>
      </c>
      <c r="L4">
        <f>ABS('Raw data'!B8)</f>
        <v>0</v>
      </c>
    </row>
    <row r="5" spans="1:12" x14ac:dyDescent="0.2">
      <c r="A5">
        <f>'Raw data'!A9</f>
        <v>0</v>
      </c>
      <c r="B5">
        <f>'Raw data'!B9</f>
        <v>0</v>
      </c>
      <c r="C5">
        <f>RANK(L5,L2:L152)</f>
        <v>2</v>
      </c>
      <c r="D5">
        <v>4</v>
      </c>
      <c r="E5">
        <f t="shared" si="0"/>
        <v>4.0000000000000001E-3</v>
      </c>
      <c r="F5" t="str">
        <f t="shared" si="1"/>
        <v>N/A</v>
      </c>
      <c r="G5" t="e">
        <f>RANK(F5,F2:F152,1)</f>
        <v>#VALUE!</v>
      </c>
      <c r="H5">
        <f>IF('Raw data'!B9&gt;0,'Ranked data'!G5,0)</f>
        <v>0</v>
      </c>
      <c r="J5">
        <f>B5-'Calculated data'!B3</f>
        <v>-1.611</v>
      </c>
      <c r="L5">
        <f>ABS('Raw data'!B9)</f>
        <v>0</v>
      </c>
    </row>
    <row r="6" spans="1:12" x14ac:dyDescent="0.2">
      <c r="A6">
        <f>'Raw data'!A10</f>
        <v>0</v>
      </c>
      <c r="B6">
        <f>'Raw data'!B10</f>
        <v>0</v>
      </c>
      <c r="C6">
        <f>RANK(L6,L2:L152)</f>
        <v>2</v>
      </c>
      <c r="D6">
        <v>5</v>
      </c>
      <c r="E6">
        <f t="shared" si="0"/>
        <v>5.0000000000000001E-3</v>
      </c>
      <c r="F6" t="str">
        <f t="shared" si="1"/>
        <v>N/A</v>
      </c>
      <c r="G6" t="e">
        <f>RANK(F6,F2:F152,1)</f>
        <v>#VALUE!</v>
      </c>
      <c r="H6">
        <f>IF('Raw data'!B10&gt;0,'Ranked data'!G6,0)</f>
        <v>0</v>
      </c>
      <c r="J6">
        <f>B6-'Calculated data'!B3</f>
        <v>-1.611</v>
      </c>
      <c r="L6">
        <f>ABS('Raw data'!B10)</f>
        <v>0</v>
      </c>
    </row>
    <row r="7" spans="1:12" x14ac:dyDescent="0.2">
      <c r="A7">
        <f>'Raw data'!A11</f>
        <v>0</v>
      </c>
      <c r="B7">
        <f>'Raw data'!B11</f>
        <v>0</v>
      </c>
      <c r="C7">
        <f>RANK(L7,L2:L152)</f>
        <v>2</v>
      </c>
      <c r="D7">
        <v>6</v>
      </c>
      <c r="E7">
        <f t="shared" si="0"/>
        <v>6.0000000000000001E-3</v>
      </c>
      <c r="F7" t="str">
        <f t="shared" si="1"/>
        <v>N/A</v>
      </c>
      <c r="G7" t="e">
        <f>RANK(F7,F2:F152,1)</f>
        <v>#VALUE!</v>
      </c>
      <c r="H7">
        <f>IF('Raw data'!B11&gt;0,'Ranked data'!G7,0)</f>
        <v>0</v>
      </c>
      <c r="J7">
        <f>B7-'Calculated data'!B3</f>
        <v>-1.611</v>
      </c>
      <c r="L7">
        <f>ABS('Raw data'!B11)</f>
        <v>0</v>
      </c>
    </row>
    <row r="8" spans="1:12" x14ac:dyDescent="0.2">
      <c r="A8">
        <f>'Raw data'!A12</f>
        <v>0</v>
      </c>
      <c r="B8">
        <f>'Raw data'!B12</f>
        <v>0</v>
      </c>
      <c r="C8">
        <f>RANK(L8,L2:L152)</f>
        <v>2</v>
      </c>
      <c r="D8">
        <v>7</v>
      </c>
      <c r="E8">
        <f t="shared" si="0"/>
        <v>7.0000000000000001E-3</v>
      </c>
      <c r="F8" t="str">
        <f t="shared" si="1"/>
        <v>N/A</v>
      </c>
      <c r="G8" t="e">
        <f>RANK(F8,F2:F152,1)</f>
        <v>#VALUE!</v>
      </c>
      <c r="H8">
        <f>IF('Raw data'!B12&gt;0,'Ranked data'!G8,0)</f>
        <v>0</v>
      </c>
      <c r="J8">
        <f>B8-'Calculated data'!B3</f>
        <v>-1.611</v>
      </c>
      <c r="L8">
        <f>ABS('Raw data'!B12)</f>
        <v>0</v>
      </c>
    </row>
    <row r="9" spans="1:12" x14ac:dyDescent="0.2">
      <c r="A9">
        <f>'Raw data'!A13</f>
        <v>0</v>
      </c>
      <c r="B9">
        <f>'Raw data'!B13</f>
        <v>0</v>
      </c>
      <c r="C9">
        <f>RANK(L9,L2:L152)</f>
        <v>2</v>
      </c>
      <c r="D9">
        <v>8</v>
      </c>
      <c r="E9">
        <f t="shared" si="0"/>
        <v>8.0000000000000002E-3</v>
      </c>
      <c r="F9" t="str">
        <f t="shared" si="1"/>
        <v>N/A</v>
      </c>
      <c r="G9" t="e">
        <f>RANK(F9,F2:F152,1)</f>
        <v>#VALUE!</v>
      </c>
      <c r="H9">
        <f>IF('Raw data'!B13&gt;0,'Ranked data'!G9,0)</f>
        <v>0</v>
      </c>
      <c r="J9">
        <f>B9-'Calculated data'!B3</f>
        <v>-1.611</v>
      </c>
      <c r="L9">
        <f>ABS('Raw data'!B13)</f>
        <v>0</v>
      </c>
    </row>
    <row r="10" spans="1:12" x14ac:dyDescent="0.2">
      <c r="A10">
        <f>'Raw data'!A14</f>
        <v>0</v>
      </c>
      <c r="B10">
        <f>'Raw data'!B14</f>
        <v>0</v>
      </c>
      <c r="C10">
        <f>RANK(L10,L2:L152)</f>
        <v>2</v>
      </c>
      <c r="D10">
        <v>9</v>
      </c>
      <c r="E10">
        <f t="shared" si="0"/>
        <v>8.9999999999999993E-3</v>
      </c>
      <c r="F10" t="str">
        <f t="shared" si="1"/>
        <v>N/A</v>
      </c>
      <c r="G10" t="e">
        <f>RANK(F10,F2:F152,1)</f>
        <v>#VALUE!</v>
      </c>
      <c r="H10">
        <f>IF('Raw data'!B14&gt;0,'Ranked data'!G10,0)</f>
        <v>0</v>
      </c>
      <c r="J10">
        <f>B10-'Calculated data'!B3</f>
        <v>-1.611</v>
      </c>
      <c r="L10">
        <f>ABS('Raw data'!B14)</f>
        <v>0</v>
      </c>
    </row>
    <row r="11" spans="1:12" x14ac:dyDescent="0.2">
      <c r="A11">
        <f>'Raw data'!A15</f>
        <v>0</v>
      </c>
      <c r="B11">
        <f>'Raw data'!B15</f>
        <v>0</v>
      </c>
      <c r="C11">
        <f>RANK(L11,L2:L152)</f>
        <v>2</v>
      </c>
      <c r="D11">
        <v>10</v>
      </c>
      <c r="E11">
        <f t="shared" si="0"/>
        <v>0.01</v>
      </c>
      <c r="F11" t="str">
        <f t="shared" si="1"/>
        <v>N/A</v>
      </c>
      <c r="G11" t="e">
        <f>RANK(F11,F2:F152,1)</f>
        <v>#VALUE!</v>
      </c>
      <c r="H11">
        <f>IF('Raw data'!B15&gt;0,'Ranked data'!G11,0)</f>
        <v>0</v>
      </c>
      <c r="J11">
        <f>B11-'Calculated data'!B3</f>
        <v>-1.611</v>
      </c>
      <c r="L11">
        <f>ABS('Raw data'!B15)</f>
        <v>0</v>
      </c>
    </row>
    <row r="12" spans="1:12" x14ac:dyDescent="0.2">
      <c r="A12">
        <f>'Raw data'!A16</f>
        <v>0</v>
      </c>
      <c r="B12">
        <f>'Raw data'!B16</f>
        <v>0</v>
      </c>
      <c r="C12">
        <f>RANK(L12,L2:L152)</f>
        <v>2</v>
      </c>
      <c r="D12">
        <v>11</v>
      </c>
      <c r="E12">
        <f t="shared" si="0"/>
        <v>1.0999999999999999E-2</v>
      </c>
      <c r="F12" t="str">
        <f t="shared" si="1"/>
        <v>N/A</v>
      </c>
      <c r="G12" t="e">
        <f>RANK(F12,F2:F152,1)</f>
        <v>#VALUE!</v>
      </c>
      <c r="H12">
        <f>IF('Raw data'!B16&gt;0,'Ranked data'!G12,0)</f>
        <v>0</v>
      </c>
      <c r="J12">
        <f>B12-'Calculated data'!B3</f>
        <v>-1.611</v>
      </c>
      <c r="L12">
        <f>ABS('Raw data'!B16)</f>
        <v>0</v>
      </c>
    </row>
    <row r="13" spans="1:12" x14ac:dyDescent="0.2">
      <c r="A13">
        <f>'Raw data'!A17</f>
        <v>0</v>
      </c>
      <c r="B13">
        <f>'Raw data'!B17</f>
        <v>0</v>
      </c>
      <c r="C13">
        <f>RANK(L13,L2:L152)</f>
        <v>2</v>
      </c>
      <c r="D13">
        <v>12</v>
      </c>
      <c r="E13">
        <f t="shared" si="0"/>
        <v>1.2E-2</v>
      </c>
      <c r="F13" t="str">
        <f t="shared" si="1"/>
        <v>N/A</v>
      </c>
      <c r="G13" t="e">
        <f>RANK(F13,F2:F152,1)</f>
        <v>#VALUE!</v>
      </c>
      <c r="H13">
        <f>IF('Raw data'!B17&gt;0,'Ranked data'!G13,0)</f>
        <v>0</v>
      </c>
      <c r="J13">
        <f>B13-'Calculated data'!B3</f>
        <v>-1.611</v>
      </c>
      <c r="L13">
        <f>ABS('Raw data'!B17)</f>
        <v>0</v>
      </c>
    </row>
    <row r="14" spans="1:12" x14ac:dyDescent="0.2">
      <c r="A14">
        <f>'Raw data'!A18</f>
        <v>0</v>
      </c>
      <c r="B14">
        <f>'Raw data'!B18</f>
        <v>0</v>
      </c>
      <c r="C14">
        <f>RANK(L14,L2:L152)</f>
        <v>2</v>
      </c>
      <c r="D14">
        <v>13</v>
      </c>
      <c r="E14">
        <f t="shared" si="0"/>
        <v>1.2999999999999999E-2</v>
      </c>
      <c r="F14" t="str">
        <f t="shared" si="1"/>
        <v>N/A</v>
      </c>
      <c r="G14" t="e">
        <f>RANK(F14,F2:F152,1)</f>
        <v>#VALUE!</v>
      </c>
      <c r="H14">
        <f>IF('Raw data'!B18&gt;0,'Ranked data'!G14,0)</f>
        <v>0</v>
      </c>
      <c r="J14">
        <f>B14-'Calculated data'!B3</f>
        <v>-1.611</v>
      </c>
      <c r="L14">
        <f>ABS('Raw data'!B18)</f>
        <v>0</v>
      </c>
    </row>
    <row r="15" spans="1:12" x14ac:dyDescent="0.2">
      <c r="A15">
        <f>'Raw data'!A19</f>
        <v>0</v>
      </c>
      <c r="B15">
        <f>'Raw data'!B19</f>
        <v>0</v>
      </c>
      <c r="C15">
        <f>RANK(L15,L2:L152)</f>
        <v>2</v>
      </c>
      <c r="D15">
        <v>14</v>
      </c>
      <c r="E15">
        <f t="shared" si="0"/>
        <v>1.4E-2</v>
      </c>
      <c r="F15" t="str">
        <f t="shared" si="1"/>
        <v>N/A</v>
      </c>
      <c r="G15" t="e">
        <f>RANK(F15,F2:F152,1)</f>
        <v>#VALUE!</v>
      </c>
      <c r="H15">
        <f>IF('Raw data'!B19&gt;0,'Ranked data'!G15,0)</f>
        <v>0</v>
      </c>
      <c r="J15">
        <f>B15-'Calculated data'!B3</f>
        <v>-1.611</v>
      </c>
      <c r="L15">
        <f>ABS('Raw data'!B19)</f>
        <v>0</v>
      </c>
    </row>
    <row r="16" spans="1:12" x14ac:dyDescent="0.2">
      <c r="A16">
        <f>'Raw data'!A20</f>
        <v>0</v>
      </c>
      <c r="B16">
        <f>'Raw data'!B20</f>
        <v>0</v>
      </c>
      <c r="C16">
        <f>RANK(L16,L2:L152)</f>
        <v>2</v>
      </c>
      <c r="D16">
        <v>15</v>
      </c>
      <c r="E16">
        <f t="shared" si="0"/>
        <v>1.4999999999999999E-2</v>
      </c>
      <c r="F16" t="str">
        <f t="shared" si="1"/>
        <v>N/A</v>
      </c>
      <c r="G16" t="e">
        <f>RANK(F16,F2:F152,1)</f>
        <v>#VALUE!</v>
      </c>
      <c r="H16">
        <f>IF('Raw data'!B20&gt;0,'Ranked data'!G16,0)</f>
        <v>0</v>
      </c>
      <c r="J16">
        <f>B16-'Calculated data'!B3</f>
        <v>-1.611</v>
      </c>
      <c r="L16">
        <f>ABS('Raw data'!B20)</f>
        <v>0</v>
      </c>
    </row>
    <row r="17" spans="1:12" x14ac:dyDescent="0.2">
      <c r="A17">
        <f>'Raw data'!A21</f>
        <v>0</v>
      </c>
      <c r="B17">
        <f>'Raw data'!B21</f>
        <v>0</v>
      </c>
      <c r="C17">
        <f>RANK(L17,L2:L152)</f>
        <v>2</v>
      </c>
      <c r="D17">
        <v>16</v>
      </c>
      <c r="E17">
        <f t="shared" si="0"/>
        <v>1.6E-2</v>
      </c>
      <c r="F17" t="str">
        <f t="shared" si="1"/>
        <v>N/A</v>
      </c>
      <c r="G17" t="e">
        <f>RANK(F17,F2:F152,1)</f>
        <v>#VALUE!</v>
      </c>
      <c r="H17">
        <f>IF('Raw data'!B21&gt;0,'Ranked data'!G17,0)</f>
        <v>0</v>
      </c>
      <c r="J17">
        <f>B17-'Calculated data'!B3</f>
        <v>-1.611</v>
      </c>
      <c r="L17">
        <f>ABS('Raw data'!B21)</f>
        <v>0</v>
      </c>
    </row>
    <row r="18" spans="1:12" x14ac:dyDescent="0.2">
      <c r="A18">
        <f>'Raw data'!A22</f>
        <v>0</v>
      </c>
      <c r="B18">
        <f>'Raw data'!B22</f>
        <v>0</v>
      </c>
      <c r="C18">
        <f>RANK(L18,L2:L152)</f>
        <v>2</v>
      </c>
      <c r="D18">
        <v>17</v>
      </c>
      <c r="E18">
        <f t="shared" si="0"/>
        <v>1.7000000000000001E-2</v>
      </c>
      <c r="F18" t="str">
        <f t="shared" si="1"/>
        <v>N/A</v>
      </c>
      <c r="G18" t="e">
        <f>RANK(F18,F2:F152,1)</f>
        <v>#VALUE!</v>
      </c>
      <c r="H18">
        <f>IF('Raw data'!B22&gt;0,'Ranked data'!G18,0)</f>
        <v>0</v>
      </c>
      <c r="J18">
        <f>B18-'Calculated data'!B3</f>
        <v>-1.611</v>
      </c>
      <c r="L18">
        <f>ABS('Raw data'!B22)</f>
        <v>0</v>
      </c>
    </row>
    <row r="19" spans="1:12" x14ac:dyDescent="0.2">
      <c r="A19">
        <f>'Raw data'!A23</f>
        <v>0</v>
      </c>
      <c r="B19">
        <f>'Raw data'!B23</f>
        <v>0</v>
      </c>
      <c r="C19">
        <f>RANK(L19,L2:L152)</f>
        <v>2</v>
      </c>
      <c r="D19">
        <v>18</v>
      </c>
      <c r="E19">
        <f t="shared" si="0"/>
        <v>1.7999999999999999E-2</v>
      </c>
      <c r="F19" t="str">
        <f t="shared" si="1"/>
        <v>N/A</v>
      </c>
      <c r="G19" t="e">
        <f>RANK(F19,F2:F152,1)</f>
        <v>#VALUE!</v>
      </c>
      <c r="H19">
        <f>IF('Raw data'!B23&gt;0,'Ranked data'!G19,0)</f>
        <v>0</v>
      </c>
      <c r="J19">
        <f>B19-'Calculated data'!B3</f>
        <v>-1.611</v>
      </c>
      <c r="L19">
        <f>ABS('Raw data'!B23)</f>
        <v>0</v>
      </c>
    </row>
    <row r="20" spans="1:12" x14ac:dyDescent="0.2">
      <c r="A20">
        <f>'Raw data'!A24</f>
        <v>0</v>
      </c>
      <c r="B20">
        <f>'Raw data'!B24</f>
        <v>0</v>
      </c>
      <c r="C20">
        <f>RANK(L20,L2:L152)</f>
        <v>2</v>
      </c>
      <c r="D20">
        <v>19</v>
      </c>
      <c r="E20">
        <f t="shared" si="0"/>
        <v>1.9E-2</v>
      </c>
      <c r="F20" t="str">
        <f t="shared" si="1"/>
        <v>N/A</v>
      </c>
      <c r="G20" t="e">
        <f>RANK(F20,F2:F152,1)</f>
        <v>#VALUE!</v>
      </c>
      <c r="H20">
        <f>IF('Raw data'!B24&gt;0,'Ranked data'!G20,0)</f>
        <v>0</v>
      </c>
      <c r="J20">
        <f>B20-'Calculated data'!B3</f>
        <v>-1.611</v>
      </c>
      <c r="L20">
        <f>ABS('Raw data'!B24)</f>
        <v>0</v>
      </c>
    </row>
    <row r="21" spans="1:12" x14ac:dyDescent="0.2">
      <c r="A21">
        <f>'Raw data'!A25</f>
        <v>0</v>
      </c>
      <c r="B21">
        <f>'Raw data'!B25</f>
        <v>0</v>
      </c>
      <c r="C21">
        <f>RANK(L21,L2:L152)</f>
        <v>2</v>
      </c>
      <c r="D21">
        <v>20</v>
      </c>
      <c r="E21">
        <f t="shared" si="0"/>
        <v>0.02</v>
      </c>
      <c r="F21" t="str">
        <f t="shared" si="1"/>
        <v>N/A</v>
      </c>
      <c r="G21" t="e">
        <f>RANK(F21,F2:F152,1)</f>
        <v>#VALUE!</v>
      </c>
      <c r="H21">
        <f>IF('Raw data'!B25&gt;0,'Ranked data'!G21,0)</f>
        <v>0</v>
      </c>
      <c r="J21">
        <f>B21-'Calculated data'!B3</f>
        <v>-1.611</v>
      </c>
      <c r="L21">
        <f>ABS('Raw data'!B25)</f>
        <v>0</v>
      </c>
    </row>
    <row r="22" spans="1:12" x14ac:dyDescent="0.2">
      <c r="A22">
        <f>'Raw data'!A26</f>
        <v>0</v>
      </c>
      <c r="B22">
        <f>'Raw data'!B26</f>
        <v>0</v>
      </c>
      <c r="C22">
        <f>RANK(L22,L2:L152)</f>
        <v>2</v>
      </c>
      <c r="D22">
        <v>21</v>
      </c>
      <c r="E22">
        <f t="shared" si="0"/>
        <v>2.1000000000000001E-2</v>
      </c>
      <c r="F22" t="str">
        <f t="shared" si="1"/>
        <v>N/A</v>
      </c>
      <c r="G22" t="e">
        <f>RANK(F22,F2:F152,1)</f>
        <v>#VALUE!</v>
      </c>
      <c r="H22">
        <f>IF('Raw data'!B26&gt;0,'Ranked data'!G22,0)</f>
        <v>0</v>
      </c>
      <c r="J22">
        <f>B22-'Calculated data'!B3</f>
        <v>-1.611</v>
      </c>
      <c r="L22">
        <f>ABS('Raw data'!B26)</f>
        <v>0</v>
      </c>
    </row>
    <row r="23" spans="1:12" x14ac:dyDescent="0.2">
      <c r="A23">
        <f>'Raw data'!A27</f>
        <v>0</v>
      </c>
      <c r="B23">
        <f>'Raw data'!B27</f>
        <v>0</v>
      </c>
      <c r="C23">
        <f>RANK(L23,L2:L152)</f>
        <v>2</v>
      </c>
      <c r="D23">
        <v>22</v>
      </c>
      <c r="E23">
        <f t="shared" si="0"/>
        <v>2.1999999999999999E-2</v>
      </c>
      <c r="F23" t="str">
        <f t="shared" si="1"/>
        <v>N/A</v>
      </c>
      <c r="G23" t="e">
        <f>RANK(F23,F2:F152,1)</f>
        <v>#VALUE!</v>
      </c>
      <c r="H23">
        <f>IF('Raw data'!B27&gt;0,'Ranked data'!G23,0)</f>
        <v>0</v>
      </c>
      <c r="J23">
        <f>B23-'Calculated data'!B3</f>
        <v>-1.611</v>
      </c>
      <c r="L23">
        <f>ABS('Raw data'!B27)</f>
        <v>0</v>
      </c>
    </row>
    <row r="24" spans="1:12" x14ac:dyDescent="0.2">
      <c r="A24">
        <f>'Raw data'!A28</f>
        <v>0</v>
      </c>
      <c r="B24">
        <f>'Raw data'!B28</f>
        <v>0</v>
      </c>
      <c r="C24">
        <f>RANK(L24,L2:L152)</f>
        <v>2</v>
      </c>
      <c r="D24">
        <v>23</v>
      </c>
      <c r="E24">
        <f t="shared" si="0"/>
        <v>2.3E-2</v>
      </c>
      <c r="F24" t="str">
        <f t="shared" si="1"/>
        <v>N/A</v>
      </c>
      <c r="G24" t="e">
        <f>RANK(F24,F2:F152,1)</f>
        <v>#VALUE!</v>
      </c>
      <c r="H24">
        <f>IF('Raw data'!B28&gt;0,'Ranked data'!G24,0)</f>
        <v>0</v>
      </c>
      <c r="J24">
        <f>B24-'Calculated data'!B3</f>
        <v>-1.611</v>
      </c>
      <c r="L24">
        <f>ABS('Raw data'!B28)</f>
        <v>0</v>
      </c>
    </row>
    <row r="25" spans="1:12" x14ac:dyDescent="0.2">
      <c r="A25">
        <f>'Raw data'!A29</f>
        <v>0</v>
      </c>
      <c r="B25">
        <f>'Raw data'!B29</f>
        <v>0</v>
      </c>
      <c r="C25">
        <f>RANK(L25,L2:L152)</f>
        <v>2</v>
      </c>
      <c r="D25">
        <v>24</v>
      </c>
      <c r="E25">
        <f t="shared" si="0"/>
        <v>2.4E-2</v>
      </c>
      <c r="F25" t="str">
        <f t="shared" si="1"/>
        <v>N/A</v>
      </c>
      <c r="G25" t="e">
        <f>RANK(F25,F2:F152,1)</f>
        <v>#VALUE!</v>
      </c>
      <c r="H25">
        <f>IF('Raw data'!B29&gt;0,'Ranked data'!G25,0)</f>
        <v>0</v>
      </c>
      <c r="J25">
        <f>B25-'Calculated data'!B3</f>
        <v>-1.611</v>
      </c>
      <c r="L25">
        <f>ABS('Raw data'!B29)</f>
        <v>0</v>
      </c>
    </row>
    <row r="26" spans="1:12" s="5" customFormat="1" x14ac:dyDescent="0.2">
      <c r="A26" s="5">
        <f>'Raw data'!A30</f>
        <v>0</v>
      </c>
      <c r="B26" s="5">
        <f>'Raw data'!B30</f>
        <v>0</v>
      </c>
      <c r="C26" s="5">
        <f>RANK(L26,L2:L152)</f>
        <v>2</v>
      </c>
      <c r="D26" s="5">
        <v>25</v>
      </c>
      <c r="E26">
        <f t="shared" si="0"/>
        <v>2.5000000000000001E-2</v>
      </c>
      <c r="F26" s="5" t="str">
        <f t="shared" si="1"/>
        <v>N/A</v>
      </c>
      <c r="G26" s="5" t="e">
        <f>RANK(F26,F2:F152,1)</f>
        <v>#VALUE!</v>
      </c>
      <c r="H26" s="5">
        <f>IF('Raw data'!B30&gt;0,'Ranked data'!G26,0)</f>
        <v>0</v>
      </c>
      <c r="J26" s="5">
        <f>B26-'Calculated data'!B3</f>
        <v>-1.611</v>
      </c>
      <c r="L26" s="5">
        <f>ABS('Raw data'!B30)</f>
        <v>0</v>
      </c>
    </row>
    <row r="27" spans="1:12" x14ac:dyDescent="0.2">
      <c r="A27">
        <f>'Raw data'!A31</f>
        <v>0</v>
      </c>
      <c r="B27">
        <f>'Raw data'!B31</f>
        <v>0</v>
      </c>
      <c r="C27">
        <f>RANK(L27,L2:L152)</f>
        <v>2</v>
      </c>
      <c r="D27">
        <v>26</v>
      </c>
      <c r="E27">
        <f t="shared" si="0"/>
        <v>2.5999999999999999E-2</v>
      </c>
      <c r="F27" t="str">
        <f t="shared" si="1"/>
        <v>N/A</v>
      </c>
      <c r="G27" t="e">
        <f>RANK(F27,F2:F152,1)</f>
        <v>#VALUE!</v>
      </c>
      <c r="H27">
        <f>IF('Raw data'!B31&gt;0,'Ranked data'!G27,0)</f>
        <v>0</v>
      </c>
      <c r="J27">
        <f>B27-'Calculated data'!B3</f>
        <v>-1.611</v>
      </c>
      <c r="L27">
        <f>ABS('Raw data'!B31)</f>
        <v>0</v>
      </c>
    </row>
    <row r="28" spans="1:12" x14ac:dyDescent="0.2">
      <c r="A28">
        <f>'Raw data'!A32</f>
        <v>0</v>
      </c>
      <c r="B28">
        <f>'Raw data'!B32</f>
        <v>0</v>
      </c>
      <c r="C28">
        <f>RANK(L28,L2:L152)</f>
        <v>2</v>
      </c>
      <c r="D28">
        <v>27</v>
      </c>
      <c r="E28">
        <f t="shared" si="0"/>
        <v>2.7E-2</v>
      </c>
      <c r="F28" t="str">
        <f t="shared" si="1"/>
        <v>N/A</v>
      </c>
      <c r="G28" t="e">
        <f>RANK(F28,F2:F152,1)</f>
        <v>#VALUE!</v>
      </c>
      <c r="H28">
        <f>IF('Raw data'!B32&gt;0,'Ranked data'!G28,0)</f>
        <v>0</v>
      </c>
      <c r="J28">
        <f>B28-'Calculated data'!B3</f>
        <v>-1.611</v>
      </c>
      <c r="L28">
        <f>ABS('Raw data'!B32)</f>
        <v>0</v>
      </c>
    </row>
    <row r="29" spans="1:12" x14ac:dyDescent="0.2">
      <c r="A29">
        <f>'Raw data'!A33</f>
        <v>0</v>
      </c>
      <c r="B29">
        <f>'Raw data'!B33</f>
        <v>0</v>
      </c>
      <c r="C29">
        <f>RANK(L29,L2:L152)</f>
        <v>2</v>
      </c>
      <c r="D29">
        <v>28</v>
      </c>
      <c r="E29">
        <f t="shared" si="0"/>
        <v>2.8000000000000001E-2</v>
      </c>
      <c r="F29" t="str">
        <f t="shared" si="1"/>
        <v>N/A</v>
      </c>
      <c r="G29" t="e">
        <f>RANK(F29,F2:F152,1)</f>
        <v>#VALUE!</v>
      </c>
      <c r="H29">
        <f>IF('Raw data'!B33&gt;0,'Ranked data'!G29,0)</f>
        <v>0</v>
      </c>
      <c r="J29">
        <f>B29-'Calculated data'!B3</f>
        <v>-1.611</v>
      </c>
      <c r="L29">
        <f>ABS('Raw data'!B33)</f>
        <v>0</v>
      </c>
    </row>
    <row r="30" spans="1:12" x14ac:dyDescent="0.2">
      <c r="A30">
        <f>'Raw data'!A34</f>
        <v>0</v>
      </c>
      <c r="B30">
        <f>'Raw data'!B34</f>
        <v>0</v>
      </c>
      <c r="C30">
        <f>RANK(L30,L2:L152)</f>
        <v>2</v>
      </c>
      <c r="D30">
        <v>29</v>
      </c>
      <c r="E30">
        <f t="shared" si="0"/>
        <v>2.9000000000000001E-2</v>
      </c>
      <c r="F30" t="str">
        <f t="shared" si="1"/>
        <v>N/A</v>
      </c>
      <c r="G30" t="e">
        <f>RANK(F30,F2:F152,1)</f>
        <v>#VALUE!</v>
      </c>
      <c r="H30">
        <f>IF('Raw data'!B34&gt;0,'Ranked data'!G30,0)</f>
        <v>0</v>
      </c>
      <c r="J30">
        <f>B30-'Calculated data'!B3</f>
        <v>-1.611</v>
      </c>
      <c r="L30">
        <f>ABS('Raw data'!B34)</f>
        <v>0</v>
      </c>
    </row>
    <row r="31" spans="1:12" x14ac:dyDescent="0.2">
      <c r="A31">
        <f>'Raw data'!A35</f>
        <v>0</v>
      </c>
      <c r="B31">
        <f>'Raw data'!B35</f>
        <v>0</v>
      </c>
      <c r="C31">
        <f>RANK(L31,L2:L152)</f>
        <v>2</v>
      </c>
      <c r="D31">
        <v>30</v>
      </c>
      <c r="E31">
        <f t="shared" si="0"/>
        <v>0.03</v>
      </c>
      <c r="F31" t="str">
        <f t="shared" si="1"/>
        <v>N/A</v>
      </c>
      <c r="G31" t="e">
        <f>RANK(F31,F2:F152,1)</f>
        <v>#VALUE!</v>
      </c>
      <c r="H31">
        <f>IF('Raw data'!B35&gt;0,'Ranked data'!G31,0)</f>
        <v>0</v>
      </c>
      <c r="J31">
        <f>B31-'Calculated data'!B3</f>
        <v>-1.611</v>
      </c>
      <c r="L31">
        <f>ABS('Raw data'!B35)</f>
        <v>0</v>
      </c>
    </row>
    <row r="32" spans="1:12" x14ac:dyDescent="0.2">
      <c r="A32">
        <f>'Raw data'!A36</f>
        <v>0</v>
      </c>
      <c r="B32">
        <f>'Raw data'!B36</f>
        <v>0</v>
      </c>
      <c r="C32">
        <f>RANK(L32,L2:L152)</f>
        <v>2</v>
      </c>
      <c r="D32">
        <v>31</v>
      </c>
      <c r="E32">
        <f t="shared" si="0"/>
        <v>3.1E-2</v>
      </c>
      <c r="F32" t="str">
        <f t="shared" si="1"/>
        <v>N/A</v>
      </c>
      <c r="G32" t="e">
        <f>RANK(F32,F2:F152,1)</f>
        <v>#VALUE!</v>
      </c>
      <c r="H32">
        <f>IF('Raw data'!B36&gt;0,'Ranked data'!G32,0)</f>
        <v>0</v>
      </c>
      <c r="J32">
        <f>B32-'Calculated data'!B3</f>
        <v>-1.611</v>
      </c>
      <c r="L32">
        <f>ABS('Raw data'!B36)</f>
        <v>0</v>
      </c>
    </row>
    <row r="33" spans="1:12" x14ac:dyDescent="0.2">
      <c r="A33">
        <f>'Raw data'!A37</f>
        <v>0</v>
      </c>
      <c r="B33">
        <f>'Raw data'!B37</f>
        <v>0</v>
      </c>
      <c r="C33">
        <f>RANK(L33,L2:L152)</f>
        <v>2</v>
      </c>
      <c r="D33">
        <v>32</v>
      </c>
      <c r="E33">
        <f t="shared" si="0"/>
        <v>3.2000000000000001E-2</v>
      </c>
      <c r="F33" t="str">
        <f t="shared" si="1"/>
        <v>N/A</v>
      </c>
      <c r="G33" t="e">
        <f>RANK(F33,F2:F152,1)</f>
        <v>#VALUE!</v>
      </c>
      <c r="H33">
        <f>IF('Raw data'!B37&gt;0,'Ranked data'!G33,0)</f>
        <v>0</v>
      </c>
      <c r="J33">
        <f>B33-'Calculated data'!B3</f>
        <v>-1.611</v>
      </c>
      <c r="L33">
        <f>ABS('Raw data'!B37)</f>
        <v>0</v>
      </c>
    </row>
    <row r="34" spans="1:12" x14ac:dyDescent="0.2">
      <c r="A34">
        <f>'Raw data'!A38</f>
        <v>0</v>
      </c>
      <c r="B34">
        <f>'Raw data'!B38</f>
        <v>0</v>
      </c>
      <c r="C34">
        <f>RANK(L34,L2:L152)</f>
        <v>2</v>
      </c>
      <c r="D34">
        <v>33</v>
      </c>
      <c r="E34">
        <f t="shared" si="0"/>
        <v>3.3000000000000002E-2</v>
      </c>
      <c r="F34" t="str">
        <f t="shared" si="1"/>
        <v>N/A</v>
      </c>
      <c r="G34" t="e">
        <f>RANK(F34,F2:F152,1)</f>
        <v>#VALUE!</v>
      </c>
      <c r="H34">
        <f>IF('Raw data'!B38&gt;0,'Ranked data'!G34,0)</f>
        <v>0</v>
      </c>
      <c r="J34">
        <f>B34-'Calculated data'!B3</f>
        <v>-1.611</v>
      </c>
      <c r="L34">
        <f>ABS('Raw data'!B38)</f>
        <v>0</v>
      </c>
    </row>
    <row r="35" spans="1:12" x14ac:dyDescent="0.2">
      <c r="A35">
        <f>'Raw data'!A39</f>
        <v>0</v>
      </c>
      <c r="B35">
        <f>'Raw data'!B39</f>
        <v>0</v>
      </c>
      <c r="C35">
        <f>RANK(L35,L2:L152)</f>
        <v>2</v>
      </c>
      <c r="D35">
        <v>34</v>
      </c>
      <c r="E35">
        <f t="shared" si="0"/>
        <v>3.4000000000000002E-2</v>
      </c>
      <c r="F35" t="str">
        <f t="shared" si="1"/>
        <v>N/A</v>
      </c>
      <c r="G35" t="e">
        <f>RANK(F35,F2:F152,1)</f>
        <v>#VALUE!</v>
      </c>
      <c r="H35">
        <f>IF('Raw data'!B39&gt;0,'Ranked data'!G35,0)</f>
        <v>0</v>
      </c>
      <c r="J35">
        <f>B35-'Calculated data'!B3</f>
        <v>-1.611</v>
      </c>
      <c r="L35">
        <f>ABS('Raw data'!B39)</f>
        <v>0</v>
      </c>
    </row>
    <row r="36" spans="1:12" x14ac:dyDescent="0.2">
      <c r="A36">
        <f>'Raw data'!A40</f>
        <v>0</v>
      </c>
      <c r="B36">
        <f>'Raw data'!B40</f>
        <v>0</v>
      </c>
      <c r="C36">
        <f>RANK(L36,L2:L152)</f>
        <v>2</v>
      </c>
      <c r="D36">
        <v>35</v>
      </c>
      <c r="E36">
        <f t="shared" si="0"/>
        <v>3.5000000000000003E-2</v>
      </c>
      <c r="F36" t="str">
        <f t="shared" si="1"/>
        <v>N/A</v>
      </c>
      <c r="G36" t="e">
        <f>RANK(F36,F2:F152,1)</f>
        <v>#VALUE!</v>
      </c>
      <c r="H36">
        <f>IF('Raw data'!B40&gt;0,'Ranked data'!G36,0)</f>
        <v>0</v>
      </c>
      <c r="J36">
        <f>B36-'Calculated data'!B3</f>
        <v>-1.611</v>
      </c>
      <c r="L36">
        <f>ABS('Raw data'!B40)</f>
        <v>0</v>
      </c>
    </row>
    <row r="37" spans="1:12" x14ac:dyDescent="0.2">
      <c r="A37">
        <f>'Raw data'!A41</f>
        <v>0</v>
      </c>
      <c r="B37">
        <f>'Raw data'!B41</f>
        <v>0</v>
      </c>
      <c r="C37">
        <f>RANK(L37,L2:L152)</f>
        <v>2</v>
      </c>
      <c r="D37">
        <v>36</v>
      </c>
      <c r="E37">
        <f t="shared" si="0"/>
        <v>3.5999999999999997E-2</v>
      </c>
      <c r="F37" t="str">
        <f t="shared" si="1"/>
        <v>N/A</v>
      </c>
      <c r="G37" t="e">
        <f>RANK(F37,F2:F152,1)</f>
        <v>#VALUE!</v>
      </c>
      <c r="H37">
        <f>IF('Raw data'!B41&gt;0,'Ranked data'!G37,0)</f>
        <v>0</v>
      </c>
      <c r="J37">
        <f>B37-'Calculated data'!B3</f>
        <v>-1.611</v>
      </c>
      <c r="L37">
        <f>ABS('Raw data'!B41)</f>
        <v>0</v>
      </c>
    </row>
    <row r="38" spans="1:12" x14ac:dyDescent="0.2">
      <c r="A38">
        <f>'Raw data'!A42</f>
        <v>0</v>
      </c>
      <c r="B38">
        <f>'Raw data'!B42</f>
        <v>0</v>
      </c>
      <c r="C38">
        <f>RANK(L38,L2:L152)</f>
        <v>2</v>
      </c>
      <c r="D38">
        <v>37</v>
      </c>
      <c r="E38">
        <f t="shared" si="0"/>
        <v>3.6999999999999998E-2</v>
      </c>
      <c r="F38" t="str">
        <f t="shared" si="1"/>
        <v>N/A</v>
      </c>
      <c r="G38" t="e">
        <f>RANK(F38,F2:F152,1)</f>
        <v>#VALUE!</v>
      </c>
      <c r="H38">
        <f>IF('Raw data'!B42&gt;0,'Ranked data'!G38,0)</f>
        <v>0</v>
      </c>
      <c r="J38">
        <f>B38-'Calculated data'!B3</f>
        <v>-1.611</v>
      </c>
      <c r="L38">
        <f>ABS('Raw data'!B42)</f>
        <v>0</v>
      </c>
    </row>
    <row r="39" spans="1:12" x14ac:dyDescent="0.2">
      <c r="A39">
        <f>'Raw data'!A43</f>
        <v>0</v>
      </c>
      <c r="B39">
        <f>'Raw data'!B43</f>
        <v>0</v>
      </c>
      <c r="C39">
        <f>RANK(L39,L2:L152)</f>
        <v>2</v>
      </c>
      <c r="D39">
        <v>38</v>
      </c>
      <c r="E39">
        <f t="shared" si="0"/>
        <v>3.7999999999999999E-2</v>
      </c>
      <c r="F39" t="str">
        <f t="shared" si="1"/>
        <v>N/A</v>
      </c>
      <c r="G39" t="e">
        <f>RANK(F39,F2:F152,1)</f>
        <v>#VALUE!</v>
      </c>
      <c r="H39">
        <f>IF('Raw data'!B43&gt;0,'Ranked data'!G39,0)</f>
        <v>0</v>
      </c>
      <c r="J39">
        <f>B39-'Calculated data'!B3</f>
        <v>-1.611</v>
      </c>
      <c r="L39">
        <f>ABS('Raw data'!B43)</f>
        <v>0</v>
      </c>
    </row>
    <row r="40" spans="1:12" x14ac:dyDescent="0.2">
      <c r="A40">
        <f>'Raw data'!A44</f>
        <v>0</v>
      </c>
      <c r="B40">
        <f>'Raw data'!B44</f>
        <v>0</v>
      </c>
      <c r="C40">
        <f>RANK(L40,L2:L152)</f>
        <v>2</v>
      </c>
      <c r="D40">
        <v>39</v>
      </c>
      <c r="E40">
        <f t="shared" si="0"/>
        <v>3.9E-2</v>
      </c>
      <c r="F40" t="str">
        <f t="shared" si="1"/>
        <v>N/A</v>
      </c>
      <c r="G40" t="e">
        <f>RANK(F40,F2:F152,1)</f>
        <v>#VALUE!</v>
      </c>
      <c r="H40">
        <f>IF('Raw data'!B44&gt;0,'Ranked data'!G40,0)</f>
        <v>0</v>
      </c>
      <c r="J40">
        <f>B40-'Calculated data'!B3</f>
        <v>-1.611</v>
      </c>
      <c r="L40">
        <f>ABS('Raw data'!B44)</f>
        <v>0</v>
      </c>
    </row>
    <row r="41" spans="1:12" x14ac:dyDescent="0.2">
      <c r="A41">
        <f>'Raw data'!A45</f>
        <v>0</v>
      </c>
      <c r="B41">
        <f>'Raw data'!B45</f>
        <v>0</v>
      </c>
      <c r="C41">
        <f>RANK(L41,L2:L152)</f>
        <v>2</v>
      </c>
      <c r="D41">
        <v>40</v>
      </c>
      <c r="E41">
        <f t="shared" si="0"/>
        <v>0.04</v>
      </c>
      <c r="F41" t="str">
        <f t="shared" si="1"/>
        <v>N/A</v>
      </c>
      <c r="G41" t="e">
        <f>RANK(F41,F2:F152,1)</f>
        <v>#VALUE!</v>
      </c>
      <c r="H41">
        <f>IF('Raw data'!B45&gt;0,'Ranked data'!G41,0)</f>
        <v>0</v>
      </c>
      <c r="J41">
        <f>B41-'Calculated data'!B3</f>
        <v>-1.611</v>
      </c>
      <c r="L41">
        <f>ABS('Raw data'!B45)</f>
        <v>0</v>
      </c>
    </row>
    <row r="42" spans="1:12" x14ac:dyDescent="0.2">
      <c r="A42">
        <f>'Raw data'!A46</f>
        <v>0</v>
      </c>
      <c r="B42">
        <f>'Raw data'!B46</f>
        <v>0</v>
      </c>
      <c r="C42">
        <f>RANK(L42,L2:L152)</f>
        <v>2</v>
      </c>
      <c r="D42">
        <v>41</v>
      </c>
      <c r="E42">
        <f t="shared" si="0"/>
        <v>4.1000000000000002E-2</v>
      </c>
      <c r="F42" t="str">
        <f t="shared" si="1"/>
        <v>N/A</v>
      </c>
      <c r="G42" t="e">
        <f>RANK(F42,F2:F152,1)</f>
        <v>#VALUE!</v>
      </c>
      <c r="H42">
        <f>IF('Raw data'!B46&gt;0,'Ranked data'!G42,0)</f>
        <v>0</v>
      </c>
      <c r="J42">
        <f>B42-'Calculated data'!B3</f>
        <v>-1.611</v>
      </c>
      <c r="L42">
        <f>ABS('Raw data'!B46)</f>
        <v>0</v>
      </c>
    </row>
    <row r="43" spans="1:12" x14ac:dyDescent="0.2">
      <c r="A43">
        <f>'Raw data'!A47</f>
        <v>0</v>
      </c>
      <c r="B43">
        <f>'Raw data'!B47</f>
        <v>0</v>
      </c>
      <c r="C43">
        <f>RANK(L43,L2:L152)</f>
        <v>2</v>
      </c>
      <c r="D43">
        <v>42</v>
      </c>
      <c r="E43">
        <f t="shared" si="0"/>
        <v>4.2000000000000003E-2</v>
      </c>
      <c r="F43" t="str">
        <f t="shared" si="1"/>
        <v>N/A</v>
      </c>
      <c r="G43" t="e">
        <f>RANK(F43,F2:F152,1)</f>
        <v>#VALUE!</v>
      </c>
      <c r="H43">
        <f>IF('Raw data'!B47&gt;0,'Ranked data'!G43,0)</f>
        <v>0</v>
      </c>
      <c r="J43">
        <f>B43-'Calculated data'!B3</f>
        <v>-1.611</v>
      </c>
      <c r="L43">
        <f>ABS('Raw data'!B47)</f>
        <v>0</v>
      </c>
    </row>
    <row r="44" spans="1:12" x14ac:dyDescent="0.2">
      <c r="A44">
        <f>'Raw data'!A48</f>
        <v>0</v>
      </c>
      <c r="B44">
        <f>'Raw data'!B48</f>
        <v>0</v>
      </c>
      <c r="C44">
        <f>RANK(L44,L2:L152)</f>
        <v>2</v>
      </c>
      <c r="D44">
        <v>43</v>
      </c>
      <c r="E44">
        <f t="shared" si="0"/>
        <v>4.2999999999999997E-2</v>
      </c>
      <c r="F44" t="str">
        <f t="shared" si="1"/>
        <v>N/A</v>
      </c>
      <c r="G44" t="e">
        <f>RANK(F44,F2:F152,1)</f>
        <v>#VALUE!</v>
      </c>
      <c r="H44">
        <f>IF('Raw data'!B48&gt;0,'Ranked data'!G44,0)</f>
        <v>0</v>
      </c>
      <c r="J44">
        <f>B44-'Calculated data'!B3</f>
        <v>-1.611</v>
      </c>
      <c r="L44">
        <f>ABS('Raw data'!B48)</f>
        <v>0</v>
      </c>
    </row>
    <row r="45" spans="1:12" x14ac:dyDescent="0.2">
      <c r="A45">
        <f>'Raw data'!A49</f>
        <v>0</v>
      </c>
      <c r="B45">
        <f>'Raw data'!B49</f>
        <v>0</v>
      </c>
      <c r="C45">
        <f>RANK(L45,L2:L152)</f>
        <v>2</v>
      </c>
      <c r="D45">
        <v>44</v>
      </c>
      <c r="E45">
        <f t="shared" si="0"/>
        <v>4.3999999999999997E-2</v>
      </c>
      <c r="F45" t="str">
        <f t="shared" si="1"/>
        <v>N/A</v>
      </c>
      <c r="G45" t="e">
        <f>RANK(F45,F2:F152,1)</f>
        <v>#VALUE!</v>
      </c>
      <c r="H45">
        <f>IF('Raw data'!B49&gt;0,'Ranked data'!G45,0)</f>
        <v>0</v>
      </c>
      <c r="J45">
        <f>B45-'Calculated data'!B3</f>
        <v>-1.611</v>
      </c>
      <c r="L45">
        <f>ABS('Raw data'!B49)</f>
        <v>0</v>
      </c>
    </row>
    <row r="46" spans="1:12" x14ac:dyDescent="0.2">
      <c r="A46">
        <f>'Raw data'!A50</f>
        <v>0</v>
      </c>
      <c r="B46">
        <f>'Raw data'!B50</f>
        <v>0</v>
      </c>
      <c r="C46">
        <f>RANK(L46,L2:L152)</f>
        <v>2</v>
      </c>
      <c r="D46">
        <v>45</v>
      </c>
      <c r="E46">
        <f t="shared" si="0"/>
        <v>4.4999999999999998E-2</v>
      </c>
      <c r="F46" t="str">
        <f t="shared" si="1"/>
        <v>N/A</v>
      </c>
      <c r="G46" t="e">
        <f>RANK(F46,F2:F152,1)</f>
        <v>#VALUE!</v>
      </c>
      <c r="H46">
        <f>IF('Raw data'!B50&gt;0,'Ranked data'!G46,0)</f>
        <v>0</v>
      </c>
      <c r="J46">
        <f>B46-'Calculated data'!B3</f>
        <v>-1.611</v>
      </c>
      <c r="L46">
        <f>ABS('Raw data'!B50)</f>
        <v>0</v>
      </c>
    </row>
    <row r="47" spans="1:12" x14ac:dyDescent="0.2">
      <c r="A47">
        <f>'Raw data'!A51</f>
        <v>0</v>
      </c>
      <c r="B47">
        <f>'Raw data'!B51</f>
        <v>0</v>
      </c>
      <c r="C47">
        <f>RANK(L47,L2:L152)</f>
        <v>2</v>
      </c>
      <c r="D47">
        <v>46</v>
      </c>
      <c r="E47">
        <f t="shared" si="0"/>
        <v>4.5999999999999999E-2</v>
      </c>
      <c r="F47" t="str">
        <f t="shared" si="1"/>
        <v>N/A</v>
      </c>
      <c r="G47" t="e">
        <f>RANK(F47,F2:F152,1)</f>
        <v>#VALUE!</v>
      </c>
      <c r="H47">
        <f>IF('Raw data'!B51&gt;0,'Ranked data'!G47,0)</f>
        <v>0</v>
      </c>
      <c r="J47">
        <f>B47-'Calculated data'!B3</f>
        <v>-1.611</v>
      </c>
      <c r="L47">
        <f>ABS('Raw data'!B51)</f>
        <v>0</v>
      </c>
    </row>
    <row r="48" spans="1:12" x14ac:dyDescent="0.2">
      <c r="A48">
        <f>'Raw data'!A52</f>
        <v>0</v>
      </c>
      <c r="B48">
        <f>'Raw data'!B52</f>
        <v>0</v>
      </c>
      <c r="C48">
        <f>RANK(L48,L2:L152)</f>
        <v>2</v>
      </c>
      <c r="D48">
        <v>47</v>
      </c>
      <c r="E48">
        <f t="shared" si="0"/>
        <v>4.7E-2</v>
      </c>
      <c r="F48" t="str">
        <f t="shared" si="1"/>
        <v>N/A</v>
      </c>
      <c r="G48" t="e">
        <f>RANK(F48,F2:F152,1)</f>
        <v>#VALUE!</v>
      </c>
      <c r="H48">
        <f>IF('Raw data'!B52&gt;0,'Ranked data'!G48,0)</f>
        <v>0</v>
      </c>
      <c r="J48">
        <f>B48-'Calculated data'!B3</f>
        <v>-1.611</v>
      </c>
      <c r="L48">
        <f>ABS('Raw data'!B52)</f>
        <v>0</v>
      </c>
    </row>
    <row r="49" spans="1:12" x14ac:dyDescent="0.2">
      <c r="A49">
        <f>'Raw data'!A53</f>
        <v>0</v>
      </c>
      <c r="B49">
        <f>'Raw data'!B53</f>
        <v>0</v>
      </c>
      <c r="C49">
        <f>RANK(L49,L2:L152)</f>
        <v>2</v>
      </c>
      <c r="D49">
        <v>48</v>
      </c>
      <c r="E49">
        <f t="shared" si="0"/>
        <v>4.8000000000000001E-2</v>
      </c>
      <c r="F49" t="str">
        <f t="shared" si="1"/>
        <v>N/A</v>
      </c>
      <c r="G49" t="e">
        <f>RANK(F49,F2:F152,1)</f>
        <v>#VALUE!</v>
      </c>
      <c r="H49">
        <f>IF('Raw data'!B53&gt;0,'Ranked data'!G49,0)</f>
        <v>0</v>
      </c>
      <c r="J49">
        <f>B49-'Calculated data'!B3</f>
        <v>-1.611</v>
      </c>
      <c r="L49">
        <f>ABS('Raw data'!B53)</f>
        <v>0</v>
      </c>
    </row>
    <row r="50" spans="1:12" x14ac:dyDescent="0.2">
      <c r="A50">
        <f>'Raw data'!A54</f>
        <v>0</v>
      </c>
      <c r="B50">
        <f>'Raw data'!B54</f>
        <v>0</v>
      </c>
      <c r="C50">
        <f>RANK(L50,L2:L152)</f>
        <v>2</v>
      </c>
      <c r="D50">
        <v>49</v>
      </c>
      <c r="E50">
        <f t="shared" si="0"/>
        <v>4.9000000000000002E-2</v>
      </c>
      <c r="F50" t="str">
        <f t="shared" si="1"/>
        <v>N/A</v>
      </c>
      <c r="G50" t="e">
        <f>RANK(F50,F2:F152,1)</f>
        <v>#VALUE!</v>
      </c>
      <c r="H50">
        <f>IF('Raw data'!B54&gt;0,'Ranked data'!G50,0)</f>
        <v>0</v>
      </c>
      <c r="J50">
        <f>B50-'Calculated data'!B3</f>
        <v>-1.611</v>
      </c>
      <c r="L50">
        <f>ABS('Raw data'!B54)</f>
        <v>0</v>
      </c>
    </row>
    <row r="51" spans="1:12" x14ac:dyDescent="0.2">
      <c r="A51">
        <f>'Raw data'!A55</f>
        <v>0</v>
      </c>
      <c r="B51">
        <f>'Raw data'!B55</f>
        <v>0</v>
      </c>
      <c r="C51">
        <f>RANK(L51,L2:L152)</f>
        <v>2</v>
      </c>
      <c r="D51">
        <v>50</v>
      </c>
      <c r="E51">
        <f t="shared" si="0"/>
        <v>0.05</v>
      </c>
      <c r="F51" t="str">
        <f t="shared" si="1"/>
        <v>N/A</v>
      </c>
      <c r="G51" t="e">
        <f>RANK(F51,F2:F152,1)</f>
        <v>#VALUE!</v>
      </c>
      <c r="H51">
        <f>IF('Raw data'!B55&gt;0,'Ranked data'!G51,0)</f>
        <v>0</v>
      </c>
      <c r="J51">
        <f>B51-'Calculated data'!B3</f>
        <v>-1.611</v>
      </c>
      <c r="L51">
        <f>ABS('Raw data'!B55)</f>
        <v>0</v>
      </c>
    </row>
    <row r="52" spans="1:12" x14ac:dyDescent="0.2">
      <c r="A52">
        <f>'Raw data'!A56</f>
        <v>0</v>
      </c>
      <c r="B52">
        <f>'Raw data'!B56</f>
        <v>0</v>
      </c>
      <c r="C52">
        <f>RANK(L52,L2:L152)</f>
        <v>2</v>
      </c>
      <c r="D52">
        <v>51</v>
      </c>
      <c r="E52">
        <f t="shared" si="0"/>
        <v>5.0999999999999997E-2</v>
      </c>
      <c r="F52" t="str">
        <f t="shared" si="1"/>
        <v>N/A</v>
      </c>
      <c r="G52" t="e">
        <f>RANK(F52,F2:F152,1)</f>
        <v>#VALUE!</v>
      </c>
      <c r="H52">
        <f>IF('Raw data'!B56&gt;0,'Ranked data'!G52,0)</f>
        <v>0</v>
      </c>
      <c r="J52">
        <f>B52-'Calculated data'!B3</f>
        <v>-1.611</v>
      </c>
      <c r="L52">
        <f>ABS('Raw data'!B56)</f>
        <v>0</v>
      </c>
    </row>
    <row r="53" spans="1:12" s="5" customFormat="1" x14ac:dyDescent="0.2">
      <c r="A53" s="5">
        <f>'Raw data'!A57</f>
        <v>0</v>
      </c>
      <c r="B53" s="5">
        <f>'Raw data'!B57</f>
        <v>0</v>
      </c>
      <c r="C53" s="5">
        <f>RANK(L53,L2:L152)</f>
        <v>2</v>
      </c>
      <c r="D53" s="5">
        <v>52</v>
      </c>
      <c r="E53">
        <f t="shared" si="0"/>
        <v>5.1999999999999998E-2</v>
      </c>
      <c r="F53" s="5" t="str">
        <f t="shared" si="1"/>
        <v>N/A</v>
      </c>
      <c r="G53" s="5" t="e">
        <f>RANK(F53,F2:F152,1)</f>
        <v>#VALUE!</v>
      </c>
      <c r="H53" s="5">
        <f>IF('Raw data'!B57&gt;0,'Ranked data'!G53,0)</f>
        <v>0</v>
      </c>
      <c r="J53" s="5">
        <f>B53-'Calculated data'!B3</f>
        <v>-1.611</v>
      </c>
      <c r="L53" s="5">
        <f>ABS('Raw data'!B57)</f>
        <v>0</v>
      </c>
    </row>
    <row r="54" spans="1:12" x14ac:dyDescent="0.2">
      <c r="A54">
        <f>'Raw data'!A58</f>
        <v>0</v>
      </c>
      <c r="B54">
        <f>'Raw data'!B58</f>
        <v>0</v>
      </c>
      <c r="C54">
        <f>RANK(L54,L2:L152)</f>
        <v>2</v>
      </c>
      <c r="D54">
        <v>53</v>
      </c>
      <c r="E54">
        <f t="shared" si="0"/>
        <v>5.2999999999999999E-2</v>
      </c>
      <c r="F54" t="str">
        <f t="shared" si="1"/>
        <v>N/A</v>
      </c>
      <c r="G54" t="e">
        <f>RANK(F54,F2:F152,1)</f>
        <v>#VALUE!</v>
      </c>
      <c r="H54">
        <f>IF('Raw data'!B58&gt;0,'Ranked data'!G54,0)</f>
        <v>0</v>
      </c>
      <c r="J54">
        <f>B54-'Calculated data'!B3</f>
        <v>-1.611</v>
      </c>
      <c r="L54">
        <f>ABS('Raw data'!B58)</f>
        <v>0</v>
      </c>
    </row>
    <row r="55" spans="1:12" x14ac:dyDescent="0.2">
      <c r="A55">
        <f>'Raw data'!A59</f>
        <v>0</v>
      </c>
      <c r="B55">
        <f>'Raw data'!B59</f>
        <v>0</v>
      </c>
      <c r="C55">
        <f>RANK(L55,L2:L152)</f>
        <v>2</v>
      </c>
      <c r="D55">
        <v>54</v>
      </c>
      <c r="E55">
        <f t="shared" si="0"/>
        <v>5.3999999999999999E-2</v>
      </c>
      <c r="F55" t="str">
        <f t="shared" si="1"/>
        <v>N/A</v>
      </c>
      <c r="G55" t="e">
        <f>RANK(F55,F2:F152,1)</f>
        <v>#VALUE!</v>
      </c>
      <c r="H55">
        <f>IF('Raw data'!B59&gt;0,'Ranked data'!G55,0)</f>
        <v>0</v>
      </c>
      <c r="J55">
        <f>B55-'Calculated data'!B3</f>
        <v>-1.611</v>
      </c>
      <c r="L55">
        <f>ABS('Raw data'!B59)</f>
        <v>0</v>
      </c>
    </row>
    <row r="56" spans="1:12" x14ac:dyDescent="0.2">
      <c r="A56">
        <f>'Raw data'!A60</f>
        <v>0</v>
      </c>
      <c r="B56">
        <f>'Raw data'!B60</f>
        <v>0</v>
      </c>
      <c r="C56">
        <f>RANK(L56,L2:L152)</f>
        <v>2</v>
      </c>
      <c r="D56">
        <v>55</v>
      </c>
      <c r="E56">
        <f t="shared" si="0"/>
        <v>5.5E-2</v>
      </c>
      <c r="F56" t="str">
        <f t="shared" si="1"/>
        <v>N/A</v>
      </c>
      <c r="G56" t="e">
        <f>RANK(F56,F2:F152,1)</f>
        <v>#VALUE!</v>
      </c>
      <c r="H56">
        <f>IF('Raw data'!B60&gt;0,'Ranked data'!G56,0)</f>
        <v>0</v>
      </c>
      <c r="J56">
        <f>B56-'Calculated data'!B3</f>
        <v>-1.611</v>
      </c>
      <c r="L56">
        <f>ABS('Raw data'!B60)</f>
        <v>0</v>
      </c>
    </row>
    <row r="57" spans="1:12" x14ac:dyDescent="0.2">
      <c r="A57">
        <f>'Raw data'!A61</f>
        <v>0</v>
      </c>
      <c r="B57">
        <f>'Raw data'!B61</f>
        <v>0</v>
      </c>
      <c r="C57">
        <f>RANK(L57,L2:L152)</f>
        <v>2</v>
      </c>
      <c r="D57">
        <v>56</v>
      </c>
      <c r="E57">
        <f t="shared" si="0"/>
        <v>5.6000000000000001E-2</v>
      </c>
      <c r="F57" t="str">
        <f t="shared" si="1"/>
        <v>N/A</v>
      </c>
      <c r="G57" t="e">
        <f>RANK(F57,F2:F152,1)</f>
        <v>#VALUE!</v>
      </c>
      <c r="H57">
        <f>IF('Raw data'!B61&gt;0,'Ranked data'!G57,0)</f>
        <v>0</v>
      </c>
      <c r="J57">
        <f>B57-'Calculated data'!B3</f>
        <v>-1.611</v>
      </c>
      <c r="L57">
        <f>ABS('Raw data'!B61)</f>
        <v>0</v>
      </c>
    </row>
    <row r="58" spans="1:12" x14ac:dyDescent="0.2">
      <c r="A58">
        <f>'Raw data'!A62</f>
        <v>0</v>
      </c>
      <c r="B58">
        <f>'Raw data'!B62</f>
        <v>0</v>
      </c>
      <c r="C58">
        <f>RANK(L58,L2:L152)</f>
        <v>2</v>
      </c>
      <c r="D58">
        <v>57</v>
      </c>
      <c r="E58">
        <f t="shared" si="0"/>
        <v>5.7000000000000002E-2</v>
      </c>
      <c r="F58" t="str">
        <f t="shared" si="1"/>
        <v>N/A</v>
      </c>
      <c r="G58" t="e">
        <f>RANK(F58,F2:F152,1)</f>
        <v>#VALUE!</v>
      </c>
      <c r="H58">
        <f>IF('Raw data'!B62&gt;0,'Ranked data'!G58,0)</f>
        <v>0</v>
      </c>
      <c r="J58">
        <f>B58-'Calculated data'!B3</f>
        <v>-1.611</v>
      </c>
      <c r="L58">
        <f>ABS('Raw data'!B62)</f>
        <v>0</v>
      </c>
    </row>
    <row r="59" spans="1:12" x14ac:dyDescent="0.2">
      <c r="A59">
        <f>'Raw data'!A63</f>
        <v>0</v>
      </c>
      <c r="B59">
        <f>'Raw data'!B63</f>
        <v>0</v>
      </c>
      <c r="C59">
        <f>RANK(L59,L2:L152)</f>
        <v>2</v>
      </c>
      <c r="D59">
        <v>58</v>
      </c>
      <c r="E59">
        <f t="shared" si="0"/>
        <v>5.8000000000000003E-2</v>
      </c>
      <c r="F59" t="str">
        <f t="shared" si="1"/>
        <v>N/A</v>
      </c>
      <c r="G59" t="e">
        <f>RANK(F59,F2:F152,1)</f>
        <v>#VALUE!</v>
      </c>
      <c r="H59">
        <f>IF('Raw data'!B63&gt;0,'Ranked data'!G59,0)</f>
        <v>0</v>
      </c>
      <c r="J59">
        <f>B59-'Calculated data'!B3</f>
        <v>-1.611</v>
      </c>
      <c r="L59">
        <f>ABS('Raw data'!B63)</f>
        <v>0</v>
      </c>
    </row>
    <row r="60" spans="1:12" x14ac:dyDescent="0.2">
      <c r="A60">
        <f>'Raw data'!A64</f>
        <v>0</v>
      </c>
      <c r="B60">
        <f>'Raw data'!B64</f>
        <v>0</v>
      </c>
      <c r="C60">
        <f>RANK(L60,L2:L152)</f>
        <v>2</v>
      </c>
      <c r="D60">
        <v>59</v>
      </c>
      <c r="E60">
        <f t="shared" si="0"/>
        <v>5.8999999999999997E-2</v>
      </c>
      <c r="F60" t="str">
        <f t="shared" si="1"/>
        <v>N/A</v>
      </c>
      <c r="G60" t="e">
        <f>RANK(F60,F2:F152,1)</f>
        <v>#VALUE!</v>
      </c>
      <c r="H60">
        <f>IF('Raw data'!B64&gt;0,'Ranked data'!G60,0)</f>
        <v>0</v>
      </c>
      <c r="J60">
        <f>B60-'Calculated data'!B3</f>
        <v>-1.611</v>
      </c>
      <c r="L60">
        <f>ABS('Raw data'!B64)</f>
        <v>0</v>
      </c>
    </row>
    <row r="61" spans="1:12" x14ac:dyDescent="0.2">
      <c r="A61">
        <f>'Raw data'!A65</f>
        <v>0</v>
      </c>
      <c r="B61">
        <f>'Raw data'!B65</f>
        <v>0</v>
      </c>
      <c r="C61">
        <f>RANK(L61,L2:L152)</f>
        <v>2</v>
      </c>
      <c r="D61">
        <v>60</v>
      </c>
      <c r="E61">
        <f t="shared" si="0"/>
        <v>0.06</v>
      </c>
      <c r="F61" t="str">
        <f t="shared" si="1"/>
        <v>N/A</v>
      </c>
      <c r="G61" t="e">
        <f>RANK(F61,F2:F152,1)</f>
        <v>#VALUE!</v>
      </c>
      <c r="H61">
        <f>IF('Raw data'!B65&gt;0,'Ranked data'!G61,0)</f>
        <v>0</v>
      </c>
      <c r="J61">
        <f>B61-'Calculated data'!B3</f>
        <v>-1.611</v>
      </c>
      <c r="L61">
        <f>ABS('Raw data'!B65)</f>
        <v>0</v>
      </c>
    </row>
    <row r="62" spans="1:12" x14ac:dyDescent="0.2">
      <c r="A62">
        <f>'Raw data'!A66</f>
        <v>0</v>
      </c>
      <c r="B62">
        <f>'Raw data'!B66</f>
        <v>0</v>
      </c>
      <c r="C62">
        <f>RANK(L62,L2:L152)</f>
        <v>2</v>
      </c>
      <c r="D62">
        <v>61</v>
      </c>
      <c r="E62">
        <f t="shared" si="0"/>
        <v>6.0999999999999999E-2</v>
      </c>
      <c r="F62" t="str">
        <f t="shared" si="1"/>
        <v>N/A</v>
      </c>
      <c r="G62" t="e">
        <f>RANK(F62,F2:F152,1)</f>
        <v>#VALUE!</v>
      </c>
      <c r="H62">
        <f>IF('Raw data'!B66&gt;0,'Ranked data'!G62,0)</f>
        <v>0</v>
      </c>
      <c r="J62">
        <f>B62-'Calculated data'!B3</f>
        <v>-1.611</v>
      </c>
      <c r="L62">
        <f>ABS('Raw data'!B66)</f>
        <v>0</v>
      </c>
    </row>
    <row r="63" spans="1:12" x14ac:dyDescent="0.2">
      <c r="A63">
        <f>'Raw data'!A67</f>
        <v>0</v>
      </c>
      <c r="B63">
        <f>'Raw data'!B67</f>
        <v>0</v>
      </c>
      <c r="C63">
        <f>RANK(L63,L2:L152)</f>
        <v>2</v>
      </c>
      <c r="D63">
        <v>62</v>
      </c>
      <c r="E63">
        <f t="shared" si="0"/>
        <v>6.2E-2</v>
      </c>
      <c r="F63" t="str">
        <f t="shared" si="1"/>
        <v>N/A</v>
      </c>
      <c r="G63" t="e">
        <f>RANK(F63,F2:F152,1)</f>
        <v>#VALUE!</v>
      </c>
      <c r="H63">
        <f>IF('Raw data'!B67&gt;0,'Ranked data'!G63,0)</f>
        <v>0</v>
      </c>
      <c r="J63">
        <f>B63-'Calculated data'!B3</f>
        <v>-1.611</v>
      </c>
      <c r="L63">
        <f>ABS('Raw data'!B67)</f>
        <v>0</v>
      </c>
    </row>
    <row r="64" spans="1:12" x14ac:dyDescent="0.2">
      <c r="A64">
        <f>'Raw data'!A68</f>
        <v>0</v>
      </c>
      <c r="B64">
        <f>'Raw data'!B68</f>
        <v>0</v>
      </c>
      <c r="C64">
        <f>RANK(L64,L2:L152)</f>
        <v>2</v>
      </c>
      <c r="D64">
        <v>63</v>
      </c>
      <c r="E64">
        <f t="shared" si="0"/>
        <v>6.3E-2</v>
      </c>
      <c r="F64" t="str">
        <f t="shared" si="1"/>
        <v>N/A</v>
      </c>
      <c r="G64" t="e">
        <f>RANK(F64,F2:F152,1)</f>
        <v>#VALUE!</v>
      </c>
      <c r="H64">
        <f>IF('Raw data'!B68&gt;0,'Ranked data'!G64,0)</f>
        <v>0</v>
      </c>
      <c r="J64">
        <f>B64-'Calculated data'!B3</f>
        <v>-1.611</v>
      </c>
      <c r="L64">
        <f>ABS('Raw data'!B68)</f>
        <v>0</v>
      </c>
    </row>
    <row r="65" spans="1:12" x14ac:dyDescent="0.2">
      <c r="A65">
        <f>'Raw data'!A69</f>
        <v>0</v>
      </c>
      <c r="B65">
        <f>'Raw data'!B69</f>
        <v>0</v>
      </c>
      <c r="C65">
        <f>RANK(L65,L2:L152)</f>
        <v>2</v>
      </c>
      <c r="D65">
        <v>64</v>
      </c>
      <c r="E65">
        <f t="shared" si="0"/>
        <v>6.4000000000000001E-2</v>
      </c>
      <c r="F65" t="str">
        <f t="shared" si="1"/>
        <v>N/A</v>
      </c>
      <c r="G65" t="e">
        <f>RANK(F65,F2:F152,1)</f>
        <v>#VALUE!</v>
      </c>
      <c r="H65">
        <f>IF('Raw data'!B69&gt;0,'Ranked data'!G65,0)</f>
        <v>0</v>
      </c>
      <c r="J65">
        <f>B65-'Calculated data'!B3</f>
        <v>-1.611</v>
      </c>
      <c r="L65">
        <f>ABS('Raw data'!B69)</f>
        <v>0</v>
      </c>
    </row>
    <row r="66" spans="1:12" x14ac:dyDescent="0.2">
      <c r="A66">
        <f>'Raw data'!A70</f>
        <v>0</v>
      </c>
      <c r="B66">
        <f>'Raw data'!B70</f>
        <v>0</v>
      </c>
      <c r="C66">
        <f>RANK(L66,L2:L152)</f>
        <v>2</v>
      </c>
      <c r="D66">
        <v>65</v>
      </c>
      <c r="E66">
        <f t="shared" si="0"/>
        <v>6.5000000000000002E-2</v>
      </c>
      <c r="F66" t="str">
        <f t="shared" si="1"/>
        <v>N/A</v>
      </c>
      <c r="G66" t="e">
        <f>RANK(F66,F2:F152,1)</f>
        <v>#VALUE!</v>
      </c>
      <c r="H66">
        <f>IF('Raw data'!B70&gt;0,'Ranked data'!G66,0)</f>
        <v>0</v>
      </c>
      <c r="J66">
        <f>B66-'Calculated data'!B3</f>
        <v>-1.611</v>
      </c>
      <c r="L66">
        <f>ABS('Raw data'!B70)</f>
        <v>0</v>
      </c>
    </row>
    <row r="67" spans="1:12" x14ac:dyDescent="0.2">
      <c r="A67">
        <f>'Raw data'!A71</f>
        <v>0</v>
      </c>
      <c r="B67">
        <f>'Raw data'!B71</f>
        <v>0</v>
      </c>
      <c r="C67">
        <f>RANK(L67,L2:L152)</f>
        <v>2</v>
      </c>
      <c r="D67">
        <v>66</v>
      </c>
      <c r="E67">
        <f t="shared" ref="E67:E130" si="2">IF(COUNTIF($L$2:$L$152,L67)&gt;1,
       RANK(D67,$D$2:$D$152,1)/1000,0)</f>
        <v>6.6000000000000003E-2</v>
      </c>
      <c r="F67" t="str">
        <f t="shared" ref="F67:F130" si="3">IF(A67&gt;0,C67+E67,"N/A")</f>
        <v>N/A</v>
      </c>
      <c r="G67" t="e">
        <f>RANK(F67,F2:F152,1)</f>
        <v>#VALUE!</v>
      </c>
      <c r="H67">
        <f>IF('Raw data'!B71&gt;0,'Ranked data'!G67,0)</f>
        <v>0</v>
      </c>
      <c r="J67">
        <f>B67-'Calculated data'!B3</f>
        <v>-1.611</v>
      </c>
      <c r="L67">
        <f>ABS('Raw data'!B71)</f>
        <v>0</v>
      </c>
    </row>
    <row r="68" spans="1:12" x14ac:dyDescent="0.2">
      <c r="A68">
        <f>'Raw data'!A72</f>
        <v>0</v>
      </c>
      <c r="B68">
        <f>'Raw data'!B72</f>
        <v>0</v>
      </c>
      <c r="C68">
        <f>RANK(L68,L2:L152)</f>
        <v>2</v>
      </c>
      <c r="D68">
        <v>67</v>
      </c>
      <c r="E68">
        <f t="shared" si="2"/>
        <v>6.7000000000000004E-2</v>
      </c>
      <c r="F68" t="str">
        <f t="shared" si="3"/>
        <v>N/A</v>
      </c>
      <c r="G68" t="e">
        <f>RANK(F68,F2:F152,1)</f>
        <v>#VALUE!</v>
      </c>
      <c r="H68">
        <f>IF('Raw data'!B72&gt;0,'Ranked data'!G68,0)</f>
        <v>0</v>
      </c>
      <c r="J68">
        <f>B68-'Calculated data'!B3</f>
        <v>-1.611</v>
      </c>
      <c r="L68">
        <f>ABS('Raw data'!B72)</f>
        <v>0</v>
      </c>
    </row>
    <row r="69" spans="1:12" x14ac:dyDescent="0.2">
      <c r="A69">
        <f>'Raw data'!A73</f>
        <v>0</v>
      </c>
      <c r="B69">
        <f>'Raw data'!B73</f>
        <v>0</v>
      </c>
      <c r="C69">
        <f>RANK(L69,L2:L152)</f>
        <v>2</v>
      </c>
      <c r="D69">
        <v>68</v>
      </c>
      <c r="E69">
        <f t="shared" si="2"/>
        <v>6.8000000000000005E-2</v>
      </c>
      <c r="F69" t="str">
        <f t="shared" si="3"/>
        <v>N/A</v>
      </c>
      <c r="G69" t="e">
        <f>RANK(F69,F2:F152,1)</f>
        <v>#VALUE!</v>
      </c>
      <c r="H69">
        <f>IF('Raw data'!B73&gt;0,'Ranked data'!G69,0)</f>
        <v>0</v>
      </c>
      <c r="J69">
        <f>B69-'Calculated data'!B3</f>
        <v>-1.611</v>
      </c>
      <c r="L69">
        <f>ABS('Raw data'!B73)</f>
        <v>0</v>
      </c>
    </row>
    <row r="70" spans="1:12" x14ac:dyDescent="0.2">
      <c r="A70">
        <f>'Raw data'!A74</f>
        <v>0</v>
      </c>
      <c r="B70">
        <f>'Raw data'!B74</f>
        <v>0</v>
      </c>
      <c r="C70">
        <f>RANK(L70,L2:L152)</f>
        <v>2</v>
      </c>
      <c r="D70">
        <v>69</v>
      </c>
      <c r="E70">
        <f t="shared" si="2"/>
        <v>6.9000000000000006E-2</v>
      </c>
      <c r="F70" t="str">
        <f t="shared" si="3"/>
        <v>N/A</v>
      </c>
      <c r="G70" t="e">
        <f>RANK(F70,F2:F152,1)</f>
        <v>#VALUE!</v>
      </c>
      <c r="H70">
        <f>IF('Raw data'!B74&gt;0,'Ranked data'!G70,0)</f>
        <v>0</v>
      </c>
      <c r="J70">
        <f>B70-'Calculated data'!B3</f>
        <v>-1.611</v>
      </c>
      <c r="L70">
        <f>ABS('Raw data'!B74)</f>
        <v>0</v>
      </c>
    </row>
    <row r="71" spans="1:12" x14ac:dyDescent="0.2">
      <c r="A71">
        <f>'Raw data'!A75</f>
        <v>0</v>
      </c>
      <c r="B71">
        <f>'Raw data'!B75</f>
        <v>0</v>
      </c>
      <c r="C71">
        <f>RANK(L71,L2:L152)</f>
        <v>2</v>
      </c>
      <c r="D71">
        <v>70</v>
      </c>
      <c r="E71">
        <f t="shared" si="2"/>
        <v>7.0000000000000007E-2</v>
      </c>
      <c r="F71" t="str">
        <f t="shared" si="3"/>
        <v>N/A</v>
      </c>
      <c r="G71" t="e">
        <f>RANK(F71,F2:F152,1)</f>
        <v>#VALUE!</v>
      </c>
      <c r="H71">
        <f>IF('Raw data'!B75&gt;0,'Ranked data'!G71,0)</f>
        <v>0</v>
      </c>
      <c r="J71">
        <f>B71-'Calculated data'!B3</f>
        <v>-1.611</v>
      </c>
      <c r="L71">
        <f>ABS('Raw data'!B75)</f>
        <v>0</v>
      </c>
    </row>
    <row r="72" spans="1:12" x14ac:dyDescent="0.2">
      <c r="A72">
        <f>'Raw data'!A76</f>
        <v>0</v>
      </c>
      <c r="B72">
        <f>'Raw data'!B76</f>
        <v>0</v>
      </c>
      <c r="C72">
        <f>RANK(L72,L2:L152)</f>
        <v>2</v>
      </c>
      <c r="D72">
        <v>71</v>
      </c>
      <c r="E72">
        <f t="shared" si="2"/>
        <v>7.0999999999999994E-2</v>
      </c>
      <c r="F72" t="str">
        <f t="shared" si="3"/>
        <v>N/A</v>
      </c>
      <c r="G72" t="e">
        <f>RANK(F72,F2:F152,1)</f>
        <v>#VALUE!</v>
      </c>
      <c r="H72">
        <f>IF('Raw data'!B76&gt;0,'Ranked data'!G72,0)</f>
        <v>0</v>
      </c>
      <c r="J72">
        <f>B72-'Calculated data'!B3</f>
        <v>-1.611</v>
      </c>
      <c r="L72">
        <f>ABS('Raw data'!B76)</f>
        <v>0</v>
      </c>
    </row>
    <row r="73" spans="1:12" x14ac:dyDescent="0.2">
      <c r="A73">
        <f>'Raw data'!A77</f>
        <v>0</v>
      </c>
      <c r="B73">
        <f>'Raw data'!B77</f>
        <v>0</v>
      </c>
      <c r="C73">
        <f>RANK(L73,L2:L152)</f>
        <v>2</v>
      </c>
      <c r="D73">
        <v>72</v>
      </c>
      <c r="E73">
        <f t="shared" si="2"/>
        <v>7.1999999999999995E-2</v>
      </c>
      <c r="F73" t="str">
        <f t="shared" si="3"/>
        <v>N/A</v>
      </c>
      <c r="G73" t="e">
        <f>RANK(F73,F2:F152,1)</f>
        <v>#VALUE!</v>
      </c>
      <c r="H73">
        <f>IF('Raw data'!B77&gt;0,'Ranked data'!G73,0)</f>
        <v>0</v>
      </c>
      <c r="J73">
        <f>B73-'Calculated data'!B3</f>
        <v>-1.611</v>
      </c>
      <c r="L73">
        <f>ABS('Raw data'!B77)</f>
        <v>0</v>
      </c>
    </row>
    <row r="74" spans="1:12" x14ac:dyDescent="0.2">
      <c r="A74">
        <f>'Raw data'!A78</f>
        <v>0</v>
      </c>
      <c r="B74">
        <f>'Raw data'!B78</f>
        <v>0</v>
      </c>
      <c r="C74">
        <f>RANK(L74,L2:L152)</f>
        <v>2</v>
      </c>
      <c r="D74">
        <v>73</v>
      </c>
      <c r="E74">
        <f t="shared" si="2"/>
        <v>7.2999999999999995E-2</v>
      </c>
      <c r="F74" t="str">
        <f t="shared" si="3"/>
        <v>N/A</v>
      </c>
      <c r="G74" t="e">
        <f>RANK(F74,F2:F152,1)</f>
        <v>#VALUE!</v>
      </c>
      <c r="H74">
        <f>IF('Raw data'!B78&gt;0,'Ranked data'!G74,0)</f>
        <v>0</v>
      </c>
      <c r="J74">
        <f>B74-'Calculated data'!B3</f>
        <v>-1.611</v>
      </c>
      <c r="L74">
        <f>ABS('Raw data'!B78)</f>
        <v>0</v>
      </c>
    </row>
    <row r="75" spans="1:12" x14ac:dyDescent="0.2">
      <c r="A75">
        <f>'Raw data'!A79</f>
        <v>0</v>
      </c>
      <c r="B75">
        <f>'Raw data'!B79</f>
        <v>0</v>
      </c>
      <c r="C75">
        <f>RANK(L75,L2:L152)</f>
        <v>2</v>
      </c>
      <c r="D75">
        <v>74</v>
      </c>
      <c r="E75">
        <f t="shared" si="2"/>
        <v>7.3999999999999996E-2</v>
      </c>
      <c r="F75" t="str">
        <f t="shared" si="3"/>
        <v>N/A</v>
      </c>
      <c r="G75" t="e">
        <f>RANK(F75,F2:F152,1)</f>
        <v>#VALUE!</v>
      </c>
      <c r="H75">
        <f>IF('Raw data'!B79&gt;0,'Ranked data'!G75,0)</f>
        <v>0</v>
      </c>
      <c r="J75">
        <f>B75-'Calculated data'!B3</f>
        <v>-1.611</v>
      </c>
      <c r="L75">
        <f>ABS('Raw data'!B79)</f>
        <v>0</v>
      </c>
    </row>
    <row r="76" spans="1:12" x14ac:dyDescent="0.2">
      <c r="A76">
        <f>'Raw data'!A80</f>
        <v>0</v>
      </c>
      <c r="B76">
        <f>'Raw data'!B80</f>
        <v>0</v>
      </c>
      <c r="C76">
        <f>RANK(L76,L2:L152)</f>
        <v>2</v>
      </c>
      <c r="D76">
        <v>75</v>
      </c>
      <c r="E76">
        <f t="shared" si="2"/>
        <v>7.4999999999999997E-2</v>
      </c>
      <c r="F76" t="str">
        <f t="shared" si="3"/>
        <v>N/A</v>
      </c>
      <c r="G76" t="e">
        <f>RANK(F76,F2:F152,1)</f>
        <v>#VALUE!</v>
      </c>
      <c r="H76">
        <f>IF('Raw data'!B80&gt;0,'Ranked data'!G76,0)</f>
        <v>0</v>
      </c>
      <c r="J76">
        <f>B76-'Calculated data'!B3</f>
        <v>-1.611</v>
      </c>
      <c r="L76">
        <f>ABS('Raw data'!B80)</f>
        <v>0</v>
      </c>
    </row>
    <row r="77" spans="1:12" x14ac:dyDescent="0.2">
      <c r="A77">
        <f>'Raw data'!A81</f>
        <v>0</v>
      </c>
      <c r="B77">
        <f>'Raw data'!B81</f>
        <v>0</v>
      </c>
      <c r="C77">
        <f>RANK(L77,L2:L152)</f>
        <v>2</v>
      </c>
      <c r="D77">
        <v>76</v>
      </c>
      <c r="E77">
        <f t="shared" si="2"/>
        <v>7.5999999999999998E-2</v>
      </c>
      <c r="F77" t="str">
        <f t="shared" si="3"/>
        <v>N/A</v>
      </c>
      <c r="G77" t="e">
        <f>RANK(F77,F2:F152,1)</f>
        <v>#VALUE!</v>
      </c>
      <c r="H77">
        <f>IF('Raw data'!B81&gt;0,'Ranked data'!G77,0)</f>
        <v>0</v>
      </c>
      <c r="J77">
        <f>B77-'Calculated data'!B3</f>
        <v>-1.611</v>
      </c>
      <c r="L77">
        <f>ABS('Raw data'!B81)</f>
        <v>0</v>
      </c>
    </row>
    <row r="78" spans="1:12" x14ac:dyDescent="0.2">
      <c r="A78">
        <f>'Raw data'!A82</f>
        <v>0</v>
      </c>
      <c r="B78">
        <f>'Raw data'!B82</f>
        <v>0</v>
      </c>
      <c r="C78">
        <f>RANK(L78,L2:L152)</f>
        <v>2</v>
      </c>
      <c r="D78">
        <v>77</v>
      </c>
      <c r="E78">
        <f t="shared" si="2"/>
        <v>7.6999999999999999E-2</v>
      </c>
      <c r="F78" t="str">
        <f t="shared" si="3"/>
        <v>N/A</v>
      </c>
      <c r="G78" t="e">
        <f>RANK(F78,F2:F152,1)</f>
        <v>#VALUE!</v>
      </c>
      <c r="H78">
        <f>IF('Raw data'!B82&gt;0,'Ranked data'!G78,0)</f>
        <v>0</v>
      </c>
      <c r="J78">
        <f>B78-'Calculated data'!B3</f>
        <v>-1.611</v>
      </c>
      <c r="L78">
        <f>ABS('Raw data'!B82)</f>
        <v>0</v>
      </c>
    </row>
    <row r="79" spans="1:12" x14ac:dyDescent="0.2">
      <c r="A79">
        <f>'Raw data'!A83</f>
        <v>0</v>
      </c>
      <c r="B79">
        <f>'Raw data'!B83</f>
        <v>0</v>
      </c>
      <c r="C79">
        <f>RANK(L79,L2:L152)</f>
        <v>2</v>
      </c>
      <c r="D79">
        <v>78</v>
      </c>
      <c r="E79">
        <f t="shared" si="2"/>
        <v>7.8E-2</v>
      </c>
      <c r="F79" t="str">
        <f t="shared" si="3"/>
        <v>N/A</v>
      </c>
      <c r="G79" t="e">
        <f>RANK(F79,F2:F152,1)</f>
        <v>#VALUE!</v>
      </c>
      <c r="H79">
        <f>IF('Raw data'!B83&gt;0,'Ranked data'!G79,0)</f>
        <v>0</v>
      </c>
      <c r="J79">
        <f>B79-'Calculated data'!B3</f>
        <v>-1.611</v>
      </c>
      <c r="L79">
        <f>ABS('Raw data'!B83)</f>
        <v>0</v>
      </c>
    </row>
    <row r="80" spans="1:12" x14ac:dyDescent="0.2">
      <c r="A80">
        <f>'Raw data'!A84</f>
        <v>0</v>
      </c>
      <c r="B80">
        <f>'Raw data'!B84</f>
        <v>0</v>
      </c>
      <c r="C80">
        <f>RANK(L80,L2:L152)</f>
        <v>2</v>
      </c>
      <c r="D80">
        <v>79</v>
      </c>
      <c r="E80">
        <f t="shared" si="2"/>
        <v>7.9000000000000001E-2</v>
      </c>
      <c r="F80" t="str">
        <f t="shared" si="3"/>
        <v>N/A</v>
      </c>
      <c r="G80" t="e">
        <f>RANK(F80,F2:F152,1)</f>
        <v>#VALUE!</v>
      </c>
      <c r="H80">
        <f>IF('Raw data'!B84&gt;0,'Ranked data'!G80,0)</f>
        <v>0</v>
      </c>
      <c r="J80">
        <f>B80-'Calculated data'!B3</f>
        <v>-1.611</v>
      </c>
      <c r="L80">
        <f>ABS('Raw data'!B84)</f>
        <v>0</v>
      </c>
    </row>
    <row r="81" spans="1:12" x14ac:dyDescent="0.2">
      <c r="A81">
        <f>'Raw data'!A85</f>
        <v>0</v>
      </c>
      <c r="B81">
        <f>'Raw data'!B85</f>
        <v>0</v>
      </c>
      <c r="C81">
        <f>RANK(L81,L2:L152)</f>
        <v>2</v>
      </c>
      <c r="D81">
        <v>80</v>
      </c>
      <c r="E81">
        <f t="shared" si="2"/>
        <v>0.08</v>
      </c>
      <c r="F81" t="str">
        <f t="shared" si="3"/>
        <v>N/A</v>
      </c>
      <c r="G81" t="e">
        <f>RANK(F81,F2:F152,1)</f>
        <v>#VALUE!</v>
      </c>
      <c r="H81">
        <f>IF('Raw data'!B85&gt;0,'Ranked data'!G81,0)</f>
        <v>0</v>
      </c>
      <c r="J81">
        <f>B81-'Calculated data'!B3</f>
        <v>-1.611</v>
      </c>
      <c r="L81">
        <f>ABS('Raw data'!B85)</f>
        <v>0</v>
      </c>
    </row>
    <row r="82" spans="1:12" x14ac:dyDescent="0.2">
      <c r="A82">
        <f>'Raw data'!A86</f>
        <v>0</v>
      </c>
      <c r="B82">
        <f>'Raw data'!B86</f>
        <v>0</v>
      </c>
      <c r="C82">
        <f>RANK(L82,L2:L152)</f>
        <v>2</v>
      </c>
      <c r="D82">
        <v>81</v>
      </c>
      <c r="E82">
        <f t="shared" si="2"/>
        <v>8.1000000000000003E-2</v>
      </c>
      <c r="F82" t="str">
        <f t="shared" si="3"/>
        <v>N/A</v>
      </c>
      <c r="G82" t="e">
        <f>RANK(F82,F2:F152,1)</f>
        <v>#VALUE!</v>
      </c>
      <c r="H82">
        <f>IF('Raw data'!B86&gt;0,'Ranked data'!G82,0)</f>
        <v>0</v>
      </c>
      <c r="J82">
        <f>B82-'Calculated data'!B3</f>
        <v>-1.611</v>
      </c>
      <c r="L82">
        <f>ABS('Raw data'!B86)</f>
        <v>0</v>
      </c>
    </row>
    <row r="83" spans="1:12" x14ac:dyDescent="0.2">
      <c r="A83">
        <f>'Raw data'!A87</f>
        <v>0</v>
      </c>
      <c r="B83">
        <f>'Raw data'!B87</f>
        <v>0</v>
      </c>
      <c r="C83">
        <f>RANK(L83,L2:L152)</f>
        <v>2</v>
      </c>
      <c r="D83">
        <v>82</v>
      </c>
      <c r="E83">
        <f t="shared" si="2"/>
        <v>8.2000000000000003E-2</v>
      </c>
      <c r="F83" t="str">
        <f t="shared" si="3"/>
        <v>N/A</v>
      </c>
      <c r="G83" t="e">
        <f>RANK(F83,F2:F152,1)</f>
        <v>#VALUE!</v>
      </c>
      <c r="H83">
        <f>IF('Raw data'!B87&gt;0,'Ranked data'!G83,0)</f>
        <v>0</v>
      </c>
      <c r="J83">
        <f>B83-'Calculated data'!B3</f>
        <v>-1.611</v>
      </c>
      <c r="L83">
        <f>ABS('Raw data'!B87)</f>
        <v>0</v>
      </c>
    </row>
    <row r="84" spans="1:12" x14ac:dyDescent="0.2">
      <c r="A84">
        <f>'Raw data'!A88</f>
        <v>0</v>
      </c>
      <c r="B84">
        <f>'Raw data'!B88</f>
        <v>0</v>
      </c>
      <c r="C84">
        <f>RANK(L84,L2:L152)</f>
        <v>2</v>
      </c>
      <c r="D84">
        <v>83</v>
      </c>
      <c r="E84">
        <f t="shared" si="2"/>
        <v>8.3000000000000004E-2</v>
      </c>
      <c r="F84" t="str">
        <f t="shared" si="3"/>
        <v>N/A</v>
      </c>
      <c r="G84" t="e">
        <f>RANK(F84,F2:F152,1)</f>
        <v>#VALUE!</v>
      </c>
      <c r="H84">
        <f>IF('Raw data'!B88&gt;0,'Ranked data'!G84,0)</f>
        <v>0</v>
      </c>
      <c r="J84">
        <f>B84-'Calculated data'!B3</f>
        <v>-1.611</v>
      </c>
      <c r="L84">
        <f>ABS('Raw data'!B88)</f>
        <v>0</v>
      </c>
    </row>
    <row r="85" spans="1:12" x14ac:dyDescent="0.2">
      <c r="A85">
        <f>'Raw data'!A89</f>
        <v>0</v>
      </c>
      <c r="B85">
        <f>'Raw data'!B89</f>
        <v>0</v>
      </c>
      <c r="C85">
        <f>RANK(L85,L2:L152)</f>
        <v>2</v>
      </c>
      <c r="D85">
        <v>84</v>
      </c>
      <c r="E85">
        <f t="shared" si="2"/>
        <v>8.4000000000000005E-2</v>
      </c>
      <c r="F85" t="str">
        <f t="shared" si="3"/>
        <v>N/A</v>
      </c>
      <c r="G85" t="e">
        <f>RANK(F85,F2:F152,1)</f>
        <v>#VALUE!</v>
      </c>
      <c r="H85">
        <f>IF('Raw data'!B89&gt;0,'Ranked data'!G85,0)</f>
        <v>0</v>
      </c>
      <c r="J85">
        <f>B85-'Calculated data'!B3</f>
        <v>-1.611</v>
      </c>
      <c r="L85">
        <f>ABS('Raw data'!B89)</f>
        <v>0</v>
      </c>
    </row>
    <row r="86" spans="1:12" x14ac:dyDescent="0.2">
      <c r="A86">
        <f>'Raw data'!A90</f>
        <v>0</v>
      </c>
      <c r="B86">
        <f>'Raw data'!B90</f>
        <v>0</v>
      </c>
      <c r="C86">
        <f>RANK(L86,L2:L152)</f>
        <v>2</v>
      </c>
      <c r="D86">
        <v>85</v>
      </c>
      <c r="E86">
        <f t="shared" si="2"/>
        <v>8.5000000000000006E-2</v>
      </c>
      <c r="F86" t="str">
        <f t="shared" si="3"/>
        <v>N/A</v>
      </c>
      <c r="G86" t="e">
        <f>RANK(F86,F2:F152,1)</f>
        <v>#VALUE!</v>
      </c>
      <c r="H86">
        <f>IF('Raw data'!B90&gt;0,'Ranked data'!G86,0)</f>
        <v>0</v>
      </c>
      <c r="J86">
        <f>B86-'Calculated data'!B3</f>
        <v>-1.611</v>
      </c>
      <c r="L86">
        <f>ABS('Raw data'!B90)</f>
        <v>0</v>
      </c>
    </row>
    <row r="87" spans="1:12" x14ac:dyDescent="0.2">
      <c r="A87">
        <f>'Raw data'!A91</f>
        <v>0</v>
      </c>
      <c r="B87">
        <f>'Raw data'!B91</f>
        <v>0</v>
      </c>
      <c r="C87">
        <f>RANK(L87,L2:L152)</f>
        <v>2</v>
      </c>
      <c r="D87">
        <v>86</v>
      </c>
      <c r="E87">
        <f t="shared" si="2"/>
        <v>8.5999999999999993E-2</v>
      </c>
      <c r="F87" t="str">
        <f t="shared" si="3"/>
        <v>N/A</v>
      </c>
      <c r="G87" t="e">
        <f>RANK(F87,F2:F152,1)</f>
        <v>#VALUE!</v>
      </c>
      <c r="H87">
        <f>IF('Raw data'!B91&gt;0,'Ranked data'!G87,0)</f>
        <v>0</v>
      </c>
      <c r="J87">
        <f>B87-'Calculated data'!B3</f>
        <v>-1.611</v>
      </c>
      <c r="L87">
        <f>ABS('Raw data'!B91)</f>
        <v>0</v>
      </c>
    </row>
    <row r="88" spans="1:12" x14ac:dyDescent="0.2">
      <c r="A88">
        <f>'Raw data'!A92</f>
        <v>0</v>
      </c>
      <c r="B88">
        <f>'Raw data'!B92</f>
        <v>0</v>
      </c>
      <c r="C88">
        <f>RANK(L88,L2:L152)</f>
        <v>2</v>
      </c>
      <c r="D88">
        <v>87</v>
      </c>
      <c r="E88">
        <f t="shared" si="2"/>
        <v>8.6999999999999994E-2</v>
      </c>
      <c r="F88" t="str">
        <f t="shared" si="3"/>
        <v>N/A</v>
      </c>
      <c r="G88" t="e">
        <f>RANK(F88,F2:F152,1)</f>
        <v>#VALUE!</v>
      </c>
      <c r="H88">
        <f>IF('Raw data'!B92&gt;0,'Ranked data'!G88,0)</f>
        <v>0</v>
      </c>
      <c r="J88">
        <f>B88-'Calculated data'!B3</f>
        <v>-1.611</v>
      </c>
      <c r="L88">
        <f>ABS('Raw data'!B92)</f>
        <v>0</v>
      </c>
    </row>
    <row r="89" spans="1:12" x14ac:dyDescent="0.2">
      <c r="A89">
        <f>'Raw data'!A93</f>
        <v>0</v>
      </c>
      <c r="B89">
        <f>'Raw data'!B93</f>
        <v>0</v>
      </c>
      <c r="C89">
        <f>RANK(L89,L2:L152)</f>
        <v>2</v>
      </c>
      <c r="D89">
        <v>88</v>
      </c>
      <c r="E89">
        <f t="shared" si="2"/>
        <v>8.7999999999999995E-2</v>
      </c>
      <c r="F89" t="str">
        <f t="shared" si="3"/>
        <v>N/A</v>
      </c>
      <c r="G89" t="e">
        <f>RANK(F89,F2:F152,1)</f>
        <v>#VALUE!</v>
      </c>
      <c r="H89">
        <f>IF('Raw data'!B93&gt;0,'Ranked data'!G89,0)</f>
        <v>0</v>
      </c>
      <c r="J89">
        <f>B89-'Calculated data'!B3</f>
        <v>-1.611</v>
      </c>
      <c r="L89">
        <f>ABS('Raw data'!B93)</f>
        <v>0</v>
      </c>
    </row>
    <row r="90" spans="1:12" x14ac:dyDescent="0.2">
      <c r="A90">
        <f>'Raw data'!A94</f>
        <v>0</v>
      </c>
      <c r="B90">
        <f>'Raw data'!B94</f>
        <v>0</v>
      </c>
      <c r="C90">
        <f>RANK(L90,L2:L152)</f>
        <v>2</v>
      </c>
      <c r="D90">
        <v>89</v>
      </c>
      <c r="E90">
        <f t="shared" si="2"/>
        <v>8.8999999999999996E-2</v>
      </c>
      <c r="F90" t="str">
        <f t="shared" si="3"/>
        <v>N/A</v>
      </c>
      <c r="G90" t="e">
        <f>RANK(F90,F2:F152,1)</f>
        <v>#VALUE!</v>
      </c>
      <c r="H90">
        <f>IF('Raw data'!B94&gt;0,'Ranked data'!G90,0)</f>
        <v>0</v>
      </c>
      <c r="J90">
        <f>B90-'Calculated data'!B3</f>
        <v>-1.611</v>
      </c>
      <c r="L90">
        <f>ABS('Raw data'!B94)</f>
        <v>0</v>
      </c>
    </row>
    <row r="91" spans="1:12" x14ac:dyDescent="0.2">
      <c r="A91">
        <f>'Raw data'!A95</f>
        <v>0</v>
      </c>
      <c r="B91">
        <f>'Raw data'!B95</f>
        <v>0</v>
      </c>
      <c r="C91">
        <f>RANK(L91,L2:L152)</f>
        <v>2</v>
      </c>
      <c r="D91">
        <v>90</v>
      </c>
      <c r="E91">
        <f t="shared" si="2"/>
        <v>0.09</v>
      </c>
      <c r="F91" t="str">
        <f t="shared" si="3"/>
        <v>N/A</v>
      </c>
      <c r="G91" t="e">
        <f>RANK(F91,F2:F152,1)</f>
        <v>#VALUE!</v>
      </c>
      <c r="H91">
        <f>IF('Raw data'!B95&gt;0,'Ranked data'!G91,0)</f>
        <v>0</v>
      </c>
      <c r="J91">
        <f>B91-'Calculated data'!B3</f>
        <v>-1.611</v>
      </c>
      <c r="L91">
        <f>ABS('Raw data'!B95)</f>
        <v>0</v>
      </c>
    </row>
    <row r="92" spans="1:12" x14ac:dyDescent="0.2">
      <c r="A92">
        <f>'Raw data'!A96</f>
        <v>0</v>
      </c>
      <c r="B92">
        <f>'Raw data'!B96</f>
        <v>0</v>
      </c>
      <c r="C92">
        <f>RANK(L92,L2:L152)</f>
        <v>2</v>
      </c>
      <c r="D92">
        <v>91</v>
      </c>
      <c r="E92">
        <f t="shared" si="2"/>
        <v>9.0999999999999998E-2</v>
      </c>
      <c r="F92" t="str">
        <f t="shared" si="3"/>
        <v>N/A</v>
      </c>
      <c r="G92" t="e">
        <f>RANK(F92,F2:F152,1)</f>
        <v>#VALUE!</v>
      </c>
      <c r="H92">
        <f>IF('Raw data'!B96&gt;0,'Ranked data'!G92,0)</f>
        <v>0</v>
      </c>
      <c r="J92">
        <f>B92-'Calculated data'!B3</f>
        <v>-1.611</v>
      </c>
      <c r="L92">
        <f>ABS('Raw data'!B96)</f>
        <v>0</v>
      </c>
    </row>
    <row r="93" spans="1:12" x14ac:dyDescent="0.2">
      <c r="A93">
        <f>'Raw data'!A97</f>
        <v>0</v>
      </c>
      <c r="B93">
        <f>'Raw data'!B97</f>
        <v>0</v>
      </c>
      <c r="C93">
        <f>RANK(L93,L2:L152)</f>
        <v>2</v>
      </c>
      <c r="D93">
        <v>92</v>
      </c>
      <c r="E93">
        <f t="shared" si="2"/>
        <v>9.1999999999999998E-2</v>
      </c>
      <c r="F93" t="str">
        <f t="shared" si="3"/>
        <v>N/A</v>
      </c>
      <c r="G93" t="e">
        <f>RANK(F93,F2:F152,1)</f>
        <v>#VALUE!</v>
      </c>
      <c r="H93">
        <f>IF('Raw data'!B97&gt;0,'Ranked data'!G93,0)</f>
        <v>0</v>
      </c>
      <c r="J93">
        <f>B93-'Calculated data'!B3</f>
        <v>-1.611</v>
      </c>
      <c r="L93">
        <f>ABS('Raw data'!B97)</f>
        <v>0</v>
      </c>
    </row>
    <row r="94" spans="1:12" x14ac:dyDescent="0.2">
      <c r="A94">
        <f>'Raw data'!A98</f>
        <v>0</v>
      </c>
      <c r="B94">
        <f>'Raw data'!B98</f>
        <v>0</v>
      </c>
      <c r="C94">
        <f>RANK(L94,L2:L152)</f>
        <v>2</v>
      </c>
      <c r="D94">
        <v>93</v>
      </c>
      <c r="E94">
        <f t="shared" si="2"/>
        <v>9.2999999999999999E-2</v>
      </c>
      <c r="F94" t="str">
        <f t="shared" si="3"/>
        <v>N/A</v>
      </c>
      <c r="G94" t="e">
        <f>RANK(F94,F2:F152,1)</f>
        <v>#VALUE!</v>
      </c>
      <c r="H94">
        <f>IF('Raw data'!B98&gt;0,'Ranked data'!G94,0)</f>
        <v>0</v>
      </c>
      <c r="J94">
        <f>B94-'Calculated data'!B3</f>
        <v>-1.611</v>
      </c>
      <c r="L94">
        <f>ABS('Raw data'!B98)</f>
        <v>0</v>
      </c>
    </row>
    <row r="95" spans="1:12" x14ac:dyDescent="0.2">
      <c r="A95">
        <f>'Raw data'!A99</f>
        <v>0</v>
      </c>
      <c r="B95">
        <f>'Raw data'!B99</f>
        <v>0</v>
      </c>
      <c r="C95">
        <f>RANK(L95,L2:L152)</f>
        <v>2</v>
      </c>
      <c r="D95">
        <v>94</v>
      </c>
      <c r="E95">
        <f t="shared" si="2"/>
        <v>9.4E-2</v>
      </c>
      <c r="F95" t="str">
        <f t="shared" si="3"/>
        <v>N/A</v>
      </c>
      <c r="G95" t="e">
        <f>RANK(F95,F2:F152,1)</f>
        <v>#VALUE!</v>
      </c>
      <c r="H95">
        <f>IF('Raw data'!B99&gt;0,'Ranked data'!G95,0)</f>
        <v>0</v>
      </c>
      <c r="J95">
        <f>B95-'Calculated data'!B3</f>
        <v>-1.611</v>
      </c>
      <c r="L95">
        <f>ABS('Raw data'!B99)</f>
        <v>0</v>
      </c>
    </row>
    <row r="96" spans="1:12" x14ac:dyDescent="0.2">
      <c r="A96">
        <f>'Raw data'!A100</f>
        <v>0</v>
      </c>
      <c r="B96">
        <f>'Raw data'!B100</f>
        <v>0</v>
      </c>
      <c r="C96">
        <f>RANK(L96,L2:L152)</f>
        <v>2</v>
      </c>
      <c r="D96">
        <v>95</v>
      </c>
      <c r="E96">
        <f t="shared" si="2"/>
        <v>9.5000000000000001E-2</v>
      </c>
      <c r="F96" t="str">
        <f t="shared" si="3"/>
        <v>N/A</v>
      </c>
      <c r="G96" t="e">
        <f>RANK(F96,F2:F152,1)</f>
        <v>#VALUE!</v>
      </c>
      <c r="H96">
        <f>IF('Raw data'!B100&gt;0,'Ranked data'!G96,0)</f>
        <v>0</v>
      </c>
      <c r="J96">
        <f>B96-'Calculated data'!B3</f>
        <v>-1.611</v>
      </c>
      <c r="L96">
        <f>ABS('Raw data'!B100)</f>
        <v>0</v>
      </c>
    </row>
    <row r="97" spans="1:12" x14ac:dyDescent="0.2">
      <c r="A97">
        <f>'Raw data'!A101</f>
        <v>0</v>
      </c>
      <c r="B97">
        <f>'Raw data'!B101</f>
        <v>0</v>
      </c>
      <c r="C97">
        <f>RANK(L97,L2:L152)</f>
        <v>2</v>
      </c>
      <c r="D97">
        <v>96</v>
      </c>
      <c r="E97">
        <f t="shared" si="2"/>
        <v>9.6000000000000002E-2</v>
      </c>
      <c r="F97" t="str">
        <f t="shared" si="3"/>
        <v>N/A</v>
      </c>
      <c r="G97" t="e">
        <f>RANK(F97,F2:F152,1)</f>
        <v>#VALUE!</v>
      </c>
      <c r="H97">
        <f>IF('Raw data'!B101&gt;0,'Ranked data'!G97,0)</f>
        <v>0</v>
      </c>
      <c r="J97">
        <f>B97-'Calculated data'!B3</f>
        <v>-1.611</v>
      </c>
      <c r="L97">
        <f>ABS('Raw data'!B101)</f>
        <v>0</v>
      </c>
    </row>
    <row r="98" spans="1:12" x14ac:dyDescent="0.2">
      <c r="A98">
        <f>'Raw data'!A102</f>
        <v>0</v>
      </c>
      <c r="B98">
        <f>'Raw data'!B102</f>
        <v>0</v>
      </c>
      <c r="C98">
        <f>RANK(L98,L2:L152)</f>
        <v>2</v>
      </c>
      <c r="D98">
        <v>97</v>
      </c>
      <c r="E98">
        <f t="shared" si="2"/>
        <v>9.7000000000000003E-2</v>
      </c>
      <c r="F98" t="str">
        <f t="shared" si="3"/>
        <v>N/A</v>
      </c>
      <c r="G98" t="e">
        <f>RANK(F98,F2:F152,1)</f>
        <v>#VALUE!</v>
      </c>
      <c r="H98">
        <f>IF('Raw data'!B102&gt;0,'Ranked data'!G98,0)</f>
        <v>0</v>
      </c>
      <c r="J98">
        <f>B98-'Calculated data'!B3</f>
        <v>-1.611</v>
      </c>
      <c r="L98">
        <f>ABS('Raw data'!B102)</f>
        <v>0</v>
      </c>
    </row>
    <row r="99" spans="1:12" x14ac:dyDescent="0.2">
      <c r="A99">
        <f>'Raw data'!A103</f>
        <v>0</v>
      </c>
      <c r="B99">
        <f>'Raw data'!B103</f>
        <v>0</v>
      </c>
      <c r="C99">
        <f>RANK(L99,L2:L152)</f>
        <v>2</v>
      </c>
      <c r="D99">
        <v>98</v>
      </c>
      <c r="E99">
        <f t="shared" si="2"/>
        <v>9.8000000000000004E-2</v>
      </c>
      <c r="F99" t="str">
        <f t="shared" si="3"/>
        <v>N/A</v>
      </c>
      <c r="G99" t="e">
        <f>RANK(F99,F2:F152,1)</f>
        <v>#VALUE!</v>
      </c>
      <c r="H99">
        <f>IF('Raw data'!B103&gt;0,'Ranked data'!G99,0)</f>
        <v>0</v>
      </c>
      <c r="J99">
        <f>B99-'Calculated data'!B3</f>
        <v>-1.611</v>
      </c>
      <c r="L99">
        <f>ABS('Raw data'!B103)</f>
        <v>0</v>
      </c>
    </row>
    <row r="100" spans="1:12" x14ac:dyDescent="0.2">
      <c r="A100">
        <f>'Raw data'!A104</f>
        <v>0</v>
      </c>
      <c r="B100">
        <f>'Raw data'!B104</f>
        <v>0</v>
      </c>
      <c r="C100">
        <f>RANK(L100,L2:L152)</f>
        <v>2</v>
      </c>
      <c r="D100">
        <v>99</v>
      </c>
      <c r="E100">
        <f t="shared" si="2"/>
        <v>9.9000000000000005E-2</v>
      </c>
      <c r="F100" t="str">
        <f t="shared" si="3"/>
        <v>N/A</v>
      </c>
      <c r="G100" t="e">
        <f>RANK(F100,F2:F152,1)</f>
        <v>#VALUE!</v>
      </c>
      <c r="H100">
        <f>IF('Raw data'!B104&gt;0,'Ranked data'!G100,0)</f>
        <v>0</v>
      </c>
      <c r="J100">
        <f>B100-'Calculated data'!B3</f>
        <v>-1.611</v>
      </c>
      <c r="L100">
        <f>ABS('Raw data'!B104)</f>
        <v>0</v>
      </c>
    </row>
    <row r="101" spans="1:12" x14ac:dyDescent="0.2">
      <c r="A101">
        <f>'Raw data'!A105</f>
        <v>0</v>
      </c>
      <c r="B101">
        <f>'Raw data'!B105</f>
        <v>0</v>
      </c>
      <c r="C101">
        <f>RANK(L101,L2:L152)</f>
        <v>2</v>
      </c>
      <c r="D101">
        <v>100</v>
      </c>
      <c r="E101">
        <f t="shared" si="2"/>
        <v>0.1</v>
      </c>
      <c r="F101" t="str">
        <f t="shared" si="3"/>
        <v>N/A</v>
      </c>
      <c r="G101" t="e">
        <f>RANK(F101,F2:F152,1)</f>
        <v>#VALUE!</v>
      </c>
      <c r="H101">
        <f>IF('Raw data'!B105&gt;0,'Ranked data'!G101,0)</f>
        <v>0</v>
      </c>
      <c r="J101">
        <f>B101-'Calculated data'!B3</f>
        <v>-1.611</v>
      </c>
      <c r="L101">
        <f>ABS('Raw data'!B105)</f>
        <v>0</v>
      </c>
    </row>
    <row r="102" spans="1:12" x14ac:dyDescent="0.2">
      <c r="A102">
        <f>'Raw data'!A106</f>
        <v>0</v>
      </c>
      <c r="B102">
        <f>'Raw data'!B106</f>
        <v>0</v>
      </c>
      <c r="C102">
        <f>RANK(L102,L2:L152)</f>
        <v>2</v>
      </c>
      <c r="D102">
        <v>101</v>
      </c>
      <c r="E102">
        <f t="shared" si="2"/>
        <v>0.10100000000000001</v>
      </c>
      <c r="F102" t="str">
        <f t="shared" si="3"/>
        <v>N/A</v>
      </c>
      <c r="G102" t="e">
        <f>RANK(F102,F2:F152,1)</f>
        <v>#VALUE!</v>
      </c>
      <c r="H102">
        <f>IF('Raw data'!B106&gt;0,'Ranked data'!G102,0)</f>
        <v>0</v>
      </c>
      <c r="J102">
        <f>B102-'Calculated data'!B3</f>
        <v>-1.611</v>
      </c>
      <c r="L102">
        <f>ABS('Raw data'!B106)</f>
        <v>0</v>
      </c>
    </row>
    <row r="103" spans="1:12" x14ac:dyDescent="0.2">
      <c r="A103">
        <f>'Raw data'!A107</f>
        <v>0</v>
      </c>
      <c r="B103">
        <f>'Raw data'!B107</f>
        <v>0</v>
      </c>
      <c r="C103">
        <f>RANK(L103,L2:L152)</f>
        <v>2</v>
      </c>
      <c r="D103">
        <v>102</v>
      </c>
      <c r="E103">
        <f t="shared" si="2"/>
        <v>0.10199999999999999</v>
      </c>
      <c r="F103" t="str">
        <f t="shared" si="3"/>
        <v>N/A</v>
      </c>
      <c r="G103" t="e">
        <f>RANK(F103,F2:F152,1)</f>
        <v>#VALUE!</v>
      </c>
      <c r="H103">
        <f>IF('Raw data'!B107&gt;0,'Ranked data'!G103,0)</f>
        <v>0</v>
      </c>
      <c r="J103">
        <f>B103-'Calculated data'!B3</f>
        <v>-1.611</v>
      </c>
      <c r="L103">
        <f>ABS('Raw data'!B107)</f>
        <v>0</v>
      </c>
    </row>
    <row r="104" spans="1:12" x14ac:dyDescent="0.2">
      <c r="A104">
        <f>'Raw data'!A108</f>
        <v>0</v>
      </c>
      <c r="B104">
        <f>'Raw data'!B108</f>
        <v>0</v>
      </c>
      <c r="C104">
        <f>RANK(L104,L2:L152)</f>
        <v>2</v>
      </c>
      <c r="D104">
        <v>103</v>
      </c>
      <c r="E104">
        <f t="shared" si="2"/>
        <v>0.10299999999999999</v>
      </c>
      <c r="F104" t="str">
        <f t="shared" si="3"/>
        <v>N/A</v>
      </c>
      <c r="G104" t="e">
        <f>RANK(F104,F2:F152,1)</f>
        <v>#VALUE!</v>
      </c>
      <c r="H104">
        <f>IF('Raw data'!B108&gt;0,'Ranked data'!G104,0)</f>
        <v>0</v>
      </c>
      <c r="J104">
        <f>B104-'Calculated data'!B3</f>
        <v>-1.611</v>
      </c>
      <c r="L104">
        <f>ABS('Raw data'!B108)</f>
        <v>0</v>
      </c>
    </row>
    <row r="105" spans="1:12" x14ac:dyDescent="0.2">
      <c r="A105">
        <f>'Raw data'!A109</f>
        <v>0</v>
      </c>
      <c r="B105">
        <f>'Raw data'!B109</f>
        <v>0</v>
      </c>
      <c r="C105">
        <f>RANK(L105,L2:L152)</f>
        <v>2</v>
      </c>
      <c r="D105">
        <v>104</v>
      </c>
      <c r="E105">
        <f t="shared" si="2"/>
        <v>0.104</v>
      </c>
      <c r="F105" t="str">
        <f t="shared" si="3"/>
        <v>N/A</v>
      </c>
      <c r="G105" t="e">
        <f>RANK(F105,F2:F152,1)</f>
        <v>#VALUE!</v>
      </c>
      <c r="H105">
        <f>IF('Raw data'!B109&gt;0,'Ranked data'!G105,0)</f>
        <v>0</v>
      </c>
      <c r="J105">
        <f>B105-'Calculated data'!B3</f>
        <v>-1.611</v>
      </c>
      <c r="L105">
        <f>ABS('Raw data'!B109)</f>
        <v>0</v>
      </c>
    </row>
    <row r="106" spans="1:12" x14ac:dyDescent="0.2">
      <c r="A106">
        <f>'Raw data'!A110</f>
        <v>0</v>
      </c>
      <c r="B106">
        <f>'Raw data'!B110</f>
        <v>0</v>
      </c>
      <c r="C106">
        <f>RANK(L106,L2:L152)</f>
        <v>2</v>
      </c>
      <c r="D106">
        <v>105</v>
      </c>
      <c r="E106">
        <f t="shared" si="2"/>
        <v>0.105</v>
      </c>
      <c r="F106" t="str">
        <f t="shared" si="3"/>
        <v>N/A</v>
      </c>
      <c r="G106" t="e">
        <f>RANK(F106,F2:F152,1)</f>
        <v>#VALUE!</v>
      </c>
      <c r="H106">
        <f>IF('Raw data'!B110&gt;0,'Ranked data'!G106,0)</f>
        <v>0</v>
      </c>
      <c r="J106">
        <f>B106-'Calculated data'!B3</f>
        <v>-1.611</v>
      </c>
      <c r="L106">
        <f>ABS('Raw data'!B110)</f>
        <v>0</v>
      </c>
    </row>
    <row r="107" spans="1:12" x14ac:dyDescent="0.2">
      <c r="A107">
        <f>'Raw data'!A111</f>
        <v>0</v>
      </c>
      <c r="B107">
        <f>'Raw data'!B111</f>
        <v>0</v>
      </c>
      <c r="C107">
        <f>RANK(L107,L2:L152)</f>
        <v>2</v>
      </c>
      <c r="D107">
        <v>106</v>
      </c>
      <c r="E107">
        <f t="shared" si="2"/>
        <v>0.106</v>
      </c>
      <c r="F107" t="str">
        <f t="shared" si="3"/>
        <v>N/A</v>
      </c>
      <c r="G107" t="e">
        <f>RANK(F107,F2:F152,1)</f>
        <v>#VALUE!</v>
      </c>
      <c r="H107">
        <f>IF('Raw data'!B111&gt;0,'Ranked data'!G107,0)</f>
        <v>0</v>
      </c>
      <c r="J107">
        <f>B107-'Calculated data'!B3</f>
        <v>-1.611</v>
      </c>
      <c r="L107">
        <f>ABS('Raw data'!B111)</f>
        <v>0</v>
      </c>
    </row>
    <row r="108" spans="1:12" x14ac:dyDescent="0.2">
      <c r="A108">
        <f>'Raw data'!A112</f>
        <v>0</v>
      </c>
      <c r="B108">
        <f>'Raw data'!B112</f>
        <v>0</v>
      </c>
      <c r="C108">
        <f>RANK(L108,L2:L152)</f>
        <v>2</v>
      </c>
      <c r="D108">
        <v>107</v>
      </c>
      <c r="E108">
        <f t="shared" si="2"/>
        <v>0.107</v>
      </c>
      <c r="F108" t="str">
        <f t="shared" si="3"/>
        <v>N/A</v>
      </c>
      <c r="G108" t="e">
        <f>RANK(F108,F2:F152,1)</f>
        <v>#VALUE!</v>
      </c>
      <c r="H108">
        <f>IF('Raw data'!B112&gt;0,'Ranked data'!G108,0)</f>
        <v>0</v>
      </c>
      <c r="J108">
        <f>B108-'Calculated data'!B3</f>
        <v>-1.611</v>
      </c>
      <c r="L108">
        <f>ABS('Raw data'!B112)</f>
        <v>0</v>
      </c>
    </row>
    <row r="109" spans="1:12" x14ac:dyDescent="0.2">
      <c r="A109">
        <f>'Raw data'!A113</f>
        <v>0</v>
      </c>
      <c r="B109">
        <f>'Raw data'!B113</f>
        <v>0</v>
      </c>
      <c r="C109">
        <f>RANK(L109,L2:L152)</f>
        <v>2</v>
      </c>
      <c r="D109">
        <v>108</v>
      </c>
      <c r="E109">
        <f t="shared" si="2"/>
        <v>0.108</v>
      </c>
      <c r="F109" t="str">
        <f t="shared" si="3"/>
        <v>N/A</v>
      </c>
      <c r="G109" t="e">
        <f>RANK(F109,F2:F152,1)</f>
        <v>#VALUE!</v>
      </c>
      <c r="H109">
        <f>IF('Raw data'!B113&gt;0,'Ranked data'!G109,0)</f>
        <v>0</v>
      </c>
      <c r="J109">
        <f>B109-'Calculated data'!B3</f>
        <v>-1.611</v>
      </c>
      <c r="L109">
        <f>ABS('Raw data'!B113)</f>
        <v>0</v>
      </c>
    </row>
    <row r="110" spans="1:12" x14ac:dyDescent="0.2">
      <c r="A110">
        <f>'Raw data'!A114</f>
        <v>0</v>
      </c>
      <c r="B110">
        <f>'Raw data'!B114</f>
        <v>0</v>
      </c>
      <c r="C110">
        <f>RANK(L110,L2:L152)</f>
        <v>2</v>
      </c>
      <c r="D110">
        <v>109</v>
      </c>
      <c r="E110">
        <f t="shared" si="2"/>
        <v>0.109</v>
      </c>
      <c r="F110" t="str">
        <f t="shared" si="3"/>
        <v>N/A</v>
      </c>
      <c r="G110" t="e">
        <f>RANK(F110,F2:F152,1)</f>
        <v>#VALUE!</v>
      </c>
      <c r="H110">
        <f>IF('Raw data'!B114&gt;0,'Ranked data'!G110,0)</f>
        <v>0</v>
      </c>
      <c r="J110">
        <f>B110-'Calculated data'!B3</f>
        <v>-1.611</v>
      </c>
      <c r="L110">
        <f>ABS('Raw data'!B114)</f>
        <v>0</v>
      </c>
    </row>
    <row r="111" spans="1:12" x14ac:dyDescent="0.2">
      <c r="A111">
        <f>'Raw data'!A115</f>
        <v>0</v>
      </c>
      <c r="B111">
        <f>'Raw data'!B115</f>
        <v>0</v>
      </c>
      <c r="C111">
        <f>RANK(L111,L2:L152)</f>
        <v>2</v>
      </c>
      <c r="D111">
        <v>110</v>
      </c>
      <c r="E111">
        <f t="shared" si="2"/>
        <v>0.11</v>
      </c>
      <c r="F111" t="str">
        <f t="shared" si="3"/>
        <v>N/A</v>
      </c>
      <c r="G111" t="e">
        <f>RANK(F111,F2:F152,1)</f>
        <v>#VALUE!</v>
      </c>
      <c r="H111">
        <f>IF('Raw data'!B115&gt;0,'Ranked data'!G111,0)</f>
        <v>0</v>
      </c>
      <c r="J111">
        <f>B111-'Calculated data'!B3</f>
        <v>-1.611</v>
      </c>
      <c r="L111">
        <f>ABS('Raw data'!B115)</f>
        <v>0</v>
      </c>
    </row>
    <row r="112" spans="1:12" x14ac:dyDescent="0.2">
      <c r="A112">
        <f>'Raw data'!A116</f>
        <v>0</v>
      </c>
      <c r="B112">
        <f>'Raw data'!B116</f>
        <v>0</v>
      </c>
      <c r="C112">
        <f>RANK(L112,L2:L152)</f>
        <v>2</v>
      </c>
      <c r="D112">
        <v>111</v>
      </c>
      <c r="E112">
        <f t="shared" si="2"/>
        <v>0.111</v>
      </c>
      <c r="F112" t="str">
        <f t="shared" si="3"/>
        <v>N/A</v>
      </c>
      <c r="G112" t="e">
        <f>RANK(F112,F2:F152,1)</f>
        <v>#VALUE!</v>
      </c>
      <c r="H112">
        <f>IF('Raw data'!B116&gt;0,'Ranked data'!G112,0)</f>
        <v>0</v>
      </c>
      <c r="J112">
        <f>B112-'Calculated data'!B3</f>
        <v>-1.611</v>
      </c>
      <c r="L112">
        <f>ABS('Raw data'!B116)</f>
        <v>0</v>
      </c>
    </row>
    <row r="113" spans="1:12" x14ac:dyDescent="0.2">
      <c r="A113">
        <f>'Raw data'!A117</f>
        <v>0</v>
      </c>
      <c r="B113">
        <f>'Raw data'!B117</f>
        <v>0</v>
      </c>
      <c r="C113">
        <f>RANK(L113,L2:L152)</f>
        <v>2</v>
      </c>
      <c r="D113">
        <v>112</v>
      </c>
      <c r="E113">
        <f t="shared" si="2"/>
        <v>0.112</v>
      </c>
      <c r="F113" t="str">
        <f t="shared" si="3"/>
        <v>N/A</v>
      </c>
      <c r="G113" t="e">
        <f>RANK(F113,F2:F152,1)</f>
        <v>#VALUE!</v>
      </c>
      <c r="H113">
        <f>IF('Raw data'!B117&gt;0,'Ranked data'!G113,0)</f>
        <v>0</v>
      </c>
      <c r="J113">
        <f>B113-'Calculated data'!B3</f>
        <v>-1.611</v>
      </c>
      <c r="L113">
        <f>ABS('Raw data'!B117)</f>
        <v>0</v>
      </c>
    </row>
    <row r="114" spans="1:12" x14ac:dyDescent="0.2">
      <c r="A114">
        <f>'Raw data'!A118</f>
        <v>0</v>
      </c>
      <c r="B114">
        <f>'Raw data'!B118</f>
        <v>0</v>
      </c>
      <c r="C114">
        <f>RANK(L114,L2:L152)</f>
        <v>2</v>
      </c>
      <c r="D114">
        <v>113</v>
      </c>
      <c r="E114">
        <f t="shared" si="2"/>
        <v>0.113</v>
      </c>
      <c r="F114" t="str">
        <f t="shared" si="3"/>
        <v>N/A</v>
      </c>
      <c r="G114" t="e">
        <f>RANK(F114,F2:F152,1)</f>
        <v>#VALUE!</v>
      </c>
      <c r="H114">
        <f>IF('Raw data'!B118&gt;0,'Ranked data'!G114,0)</f>
        <v>0</v>
      </c>
      <c r="J114">
        <f>B114-'Calculated data'!B3</f>
        <v>-1.611</v>
      </c>
      <c r="L114">
        <f>ABS('Raw data'!B118)</f>
        <v>0</v>
      </c>
    </row>
    <row r="115" spans="1:12" x14ac:dyDescent="0.2">
      <c r="A115">
        <f>'Raw data'!A119</f>
        <v>0</v>
      </c>
      <c r="B115">
        <f>'Raw data'!B119</f>
        <v>0</v>
      </c>
      <c r="C115">
        <f>RANK(L115,L2:L152)</f>
        <v>2</v>
      </c>
      <c r="D115">
        <v>114</v>
      </c>
      <c r="E115">
        <f t="shared" si="2"/>
        <v>0.114</v>
      </c>
      <c r="F115" t="str">
        <f t="shared" si="3"/>
        <v>N/A</v>
      </c>
      <c r="G115" t="e">
        <f>RANK(F115,F2:F152,1)</f>
        <v>#VALUE!</v>
      </c>
      <c r="H115">
        <f>IF('Raw data'!B119&gt;0,'Ranked data'!G115,0)</f>
        <v>0</v>
      </c>
      <c r="J115">
        <f>B115-'Calculated data'!B3</f>
        <v>-1.611</v>
      </c>
      <c r="L115">
        <f>ABS('Raw data'!B119)</f>
        <v>0</v>
      </c>
    </row>
    <row r="116" spans="1:12" x14ac:dyDescent="0.2">
      <c r="A116">
        <f>'Raw data'!A120</f>
        <v>0</v>
      </c>
      <c r="B116">
        <f>'Raw data'!B120</f>
        <v>0</v>
      </c>
      <c r="C116">
        <f>RANK(L116,L2:L152)</f>
        <v>2</v>
      </c>
      <c r="D116">
        <v>115</v>
      </c>
      <c r="E116">
        <f t="shared" si="2"/>
        <v>0.115</v>
      </c>
      <c r="F116" t="str">
        <f t="shared" si="3"/>
        <v>N/A</v>
      </c>
      <c r="G116" t="e">
        <f>RANK(F116,F2:F152,1)</f>
        <v>#VALUE!</v>
      </c>
      <c r="H116">
        <f>IF('Raw data'!B120&gt;0,'Ranked data'!G116,0)</f>
        <v>0</v>
      </c>
      <c r="J116">
        <f>B116-'Calculated data'!B3</f>
        <v>-1.611</v>
      </c>
      <c r="L116">
        <f>ABS('Raw data'!B120)</f>
        <v>0</v>
      </c>
    </row>
    <row r="117" spans="1:12" x14ac:dyDescent="0.2">
      <c r="A117">
        <f>'Raw data'!A121</f>
        <v>0</v>
      </c>
      <c r="B117">
        <f>'Raw data'!B121</f>
        <v>0</v>
      </c>
      <c r="C117">
        <f>RANK(L117,L2:L152)</f>
        <v>2</v>
      </c>
      <c r="D117">
        <v>116</v>
      </c>
      <c r="E117">
        <f t="shared" si="2"/>
        <v>0.11600000000000001</v>
      </c>
      <c r="F117" t="str">
        <f t="shared" si="3"/>
        <v>N/A</v>
      </c>
      <c r="G117" t="e">
        <f>RANK(F117,F2:F152,1)</f>
        <v>#VALUE!</v>
      </c>
      <c r="H117">
        <f>IF('Raw data'!B121&gt;0,'Ranked data'!G117,0)</f>
        <v>0</v>
      </c>
      <c r="J117">
        <f>B117-'Calculated data'!B3</f>
        <v>-1.611</v>
      </c>
      <c r="L117">
        <f>ABS('Raw data'!B121)</f>
        <v>0</v>
      </c>
    </row>
    <row r="118" spans="1:12" x14ac:dyDescent="0.2">
      <c r="A118">
        <f>'Raw data'!A122</f>
        <v>0</v>
      </c>
      <c r="B118">
        <f>'Raw data'!B122</f>
        <v>0</v>
      </c>
      <c r="C118">
        <f>RANK(L118,L2:L152)</f>
        <v>2</v>
      </c>
      <c r="D118">
        <v>117</v>
      </c>
      <c r="E118">
        <f t="shared" si="2"/>
        <v>0.11700000000000001</v>
      </c>
      <c r="F118" t="str">
        <f t="shared" si="3"/>
        <v>N/A</v>
      </c>
      <c r="G118" t="e">
        <f>RANK(F118,F2:F152,1)</f>
        <v>#VALUE!</v>
      </c>
      <c r="H118">
        <f>IF('Raw data'!B122&gt;0,'Ranked data'!G118,0)</f>
        <v>0</v>
      </c>
      <c r="J118">
        <f>B118-'Calculated data'!B3</f>
        <v>-1.611</v>
      </c>
      <c r="L118">
        <f>ABS('Raw data'!B122)</f>
        <v>0</v>
      </c>
    </row>
    <row r="119" spans="1:12" x14ac:dyDescent="0.2">
      <c r="A119">
        <f>'Raw data'!A123</f>
        <v>0</v>
      </c>
      <c r="B119">
        <f>'Raw data'!B123</f>
        <v>0</v>
      </c>
      <c r="C119">
        <f>RANK(L119,L2:L152)</f>
        <v>2</v>
      </c>
      <c r="D119">
        <v>118</v>
      </c>
      <c r="E119">
        <f t="shared" si="2"/>
        <v>0.11799999999999999</v>
      </c>
      <c r="F119" t="str">
        <f t="shared" si="3"/>
        <v>N/A</v>
      </c>
      <c r="G119" t="e">
        <f>RANK(F119,F2:F152,1)</f>
        <v>#VALUE!</v>
      </c>
      <c r="H119">
        <f>IF('Raw data'!B123&gt;0,'Ranked data'!G119,0)</f>
        <v>0</v>
      </c>
      <c r="J119">
        <f>B119-'Calculated data'!B3</f>
        <v>-1.611</v>
      </c>
      <c r="L119">
        <f>ABS('Raw data'!B123)</f>
        <v>0</v>
      </c>
    </row>
    <row r="120" spans="1:12" x14ac:dyDescent="0.2">
      <c r="A120">
        <f>'Raw data'!A124</f>
        <v>0</v>
      </c>
      <c r="B120">
        <f>'Raw data'!B124</f>
        <v>0</v>
      </c>
      <c r="C120">
        <f>RANK(L120,L2:L152)</f>
        <v>2</v>
      </c>
      <c r="D120">
        <v>119</v>
      </c>
      <c r="E120">
        <f t="shared" si="2"/>
        <v>0.11899999999999999</v>
      </c>
      <c r="F120" t="str">
        <f t="shared" si="3"/>
        <v>N/A</v>
      </c>
      <c r="G120" t="e">
        <f>RANK(F120,F2:F152,1)</f>
        <v>#VALUE!</v>
      </c>
      <c r="H120">
        <f>IF('Raw data'!B124&gt;0,'Ranked data'!G120,0)</f>
        <v>0</v>
      </c>
      <c r="J120">
        <f>B120-'Calculated data'!B3</f>
        <v>-1.611</v>
      </c>
      <c r="L120">
        <f>ABS('Raw data'!B124)</f>
        <v>0</v>
      </c>
    </row>
    <row r="121" spans="1:12" x14ac:dyDescent="0.2">
      <c r="A121">
        <f>'Raw data'!A125</f>
        <v>0</v>
      </c>
      <c r="B121">
        <f>'Raw data'!B125</f>
        <v>0</v>
      </c>
      <c r="C121">
        <f>RANK(L121,L2:L152)</f>
        <v>2</v>
      </c>
      <c r="D121">
        <v>120</v>
      </c>
      <c r="E121">
        <f t="shared" si="2"/>
        <v>0.12</v>
      </c>
      <c r="F121" t="str">
        <f t="shared" si="3"/>
        <v>N/A</v>
      </c>
      <c r="G121" t="e">
        <f>RANK(F121,F2:F152,1)</f>
        <v>#VALUE!</v>
      </c>
      <c r="H121">
        <f>IF('Raw data'!B125&gt;0,'Ranked data'!G121,0)</f>
        <v>0</v>
      </c>
      <c r="J121">
        <f>B121-'Calculated data'!B3</f>
        <v>-1.611</v>
      </c>
      <c r="L121">
        <f>ABS('Raw data'!B125)</f>
        <v>0</v>
      </c>
    </row>
    <row r="122" spans="1:12" x14ac:dyDescent="0.2">
      <c r="A122">
        <f>'Raw data'!A126</f>
        <v>0</v>
      </c>
      <c r="B122">
        <f>'Raw data'!B126</f>
        <v>0</v>
      </c>
      <c r="C122">
        <f>RANK(L122,L2:L152)</f>
        <v>2</v>
      </c>
      <c r="D122">
        <v>121</v>
      </c>
      <c r="E122">
        <f t="shared" si="2"/>
        <v>0.121</v>
      </c>
      <c r="F122" t="str">
        <f t="shared" si="3"/>
        <v>N/A</v>
      </c>
      <c r="G122" t="e">
        <f>RANK(F122,F2:F152,1)</f>
        <v>#VALUE!</v>
      </c>
      <c r="H122">
        <f>IF('Raw data'!B126&gt;0,'Ranked data'!G122,0)</f>
        <v>0</v>
      </c>
      <c r="J122">
        <f>B122-'Calculated data'!B3</f>
        <v>-1.611</v>
      </c>
      <c r="L122">
        <f>ABS('Raw data'!B126)</f>
        <v>0</v>
      </c>
    </row>
    <row r="123" spans="1:12" x14ac:dyDescent="0.2">
      <c r="A123">
        <f>'Raw data'!A127</f>
        <v>0</v>
      </c>
      <c r="B123">
        <f>'Raw data'!B127</f>
        <v>0</v>
      </c>
      <c r="C123">
        <f>RANK(L123,L2:L152)</f>
        <v>2</v>
      </c>
      <c r="D123">
        <v>122</v>
      </c>
      <c r="E123">
        <f t="shared" si="2"/>
        <v>0.122</v>
      </c>
      <c r="F123" t="str">
        <f t="shared" si="3"/>
        <v>N/A</v>
      </c>
      <c r="G123" t="e">
        <f>RANK(F123,F2:F152,1)</f>
        <v>#VALUE!</v>
      </c>
      <c r="H123">
        <f>IF('Raw data'!B127&gt;0,'Ranked data'!G123,0)</f>
        <v>0</v>
      </c>
      <c r="J123">
        <f>B123-'Calculated data'!B3</f>
        <v>-1.611</v>
      </c>
      <c r="L123">
        <f>ABS('Raw data'!B127)</f>
        <v>0</v>
      </c>
    </row>
    <row r="124" spans="1:12" x14ac:dyDescent="0.2">
      <c r="A124">
        <f>'Raw data'!A128</f>
        <v>0</v>
      </c>
      <c r="B124">
        <f>'Raw data'!B128</f>
        <v>0</v>
      </c>
      <c r="C124">
        <f>RANK(L124,L2:L152)</f>
        <v>2</v>
      </c>
      <c r="D124">
        <v>123</v>
      </c>
      <c r="E124">
        <f t="shared" si="2"/>
        <v>0.123</v>
      </c>
      <c r="F124" t="str">
        <f t="shared" si="3"/>
        <v>N/A</v>
      </c>
      <c r="G124" t="e">
        <f>RANK(F124,F2:F152,1)</f>
        <v>#VALUE!</v>
      </c>
      <c r="H124">
        <f>IF('Raw data'!B128&gt;0,'Ranked data'!G124,0)</f>
        <v>0</v>
      </c>
      <c r="J124">
        <f>B124-'Calculated data'!B3</f>
        <v>-1.611</v>
      </c>
      <c r="L124">
        <f>ABS('Raw data'!B128)</f>
        <v>0</v>
      </c>
    </row>
    <row r="125" spans="1:12" x14ac:dyDescent="0.2">
      <c r="A125">
        <f>'Raw data'!A129</f>
        <v>0</v>
      </c>
      <c r="B125">
        <f>'Raw data'!B129</f>
        <v>0</v>
      </c>
      <c r="C125">
        <f>RANK(L125,L2:L152)</f>
        <v>2</v>
      </c>
      <c r="D125">
        <v>124</v>
      </c>
      <c r="E125">
        <f t="shared" si="2"/>
        <v>0.124</v>
      </c>
      <c r="F125" t="str">
        <f t="shared" si="3"/>
        <v>N/A</v>
      </c>
      <c r="G125" t="e">
        <f>RANK(F125,F2:F152,1)</f>
        <v>#VALUE!</v>
      </c>
      <c r="H125">
        <f>IF('Raw data'!B129&gt;0,'Ranked data'!G125,0)</f>
        <v>0</v>
      </c>
      <c r="J125">
        <f>B125-'Calculated data'!B3</f>
        <v>-1.611</v>
      </c>
      <c r="L125">
        <f>ABS('Raw data'!B129)</f>
        <v>0</v>
      </c>
    </row>
    <row r="126" spans="1:12" x14ac:dyDescent="0.2">
      <c r="A126">
        <f>'Raw data'!A130</f>
        <v>0</v>
      </c>
      <c r="B126">
        <f>'Raw data'!B130</f>
        <v>0</v>
      </c>
      <c r="C126">
        <f>RANK(L126,L2:L152)</f>
        <v>2</v>
      </c>
      <c r="D126">
        <v>125</v>
      </c>
      <c r="E126">
        <f t="shared" si="2"/>
        <v>0.125</v>
      </c>
      <c r="F126" t="str">
        <f t="shared" si="3"/>
        <v>N/A</v>
      </c>
      <c r="G126" t="e">
        <f>RANK(F126,F2:F152,1)</f>
        <v>#VALUE!</v>
      </c>
      <c r="H126">
        <f>IF('Raw data'!B130&gt;0,'Ranked data'!G126,0)</f>
        <v>0</v>
      </c>
      <c r="J126">
        <f>B126-'Calculated data'!B3</f>
        <v>-1.611</v>
      </c>
      <c r="L126">
        <f>ABS('Raw data'!B130)</f>
        <v>0</v>
      </c>
    </row>
    <row r="127" spans="1:12" x14ac:dyDescent="0.2">
      <c r="A127">
        <f>'Raw data'!A131</f>
        <v>0</v>
      </c>
      <c r="B127">
        <f>'Raw data'!B131</f>
        <v>0</v>
      </c>
      <c r="C127">
        <f>RANK(L127,L2:L152)</f>
        <v>2</v>
      </c>
      <c r="D127">
        <v>126</v>
      </c>
      <c r="E127">
        <f t="shared" si="2"/>
        <v>0.126</v>
      </c>
      <c r="F127" t="str">
        <f t="shared" si="3"/>
        <v>N/A</v>
      </c>
      <c r="G127" t="e">
        <f>RANK(F127,F2:F152,1)</f>
        <v>#VALUE!</v>
      </c>
      <c r="H127">
        <f>IF('Raw data'!B131&gt;0,'Ranked data'!G127,0)</f>
        <v>0</v>
      </c>
      <c r="J127">
        <f>B127-'Calculated data'!B3</f>
        <v>-1.611</v>
      </c>
      <c r="L127">
        <f>ABS('Raw data'!B131)</f>
        <v>0</v>
      </c>
    </row>
    <row r="128" spans="1:12" x14ac:dyDescent="0.2">
      <c r="A128">
        <f>'Raw data'!A132</f>
        <v>0</v>
      </c>
      <c r="B128">
        <f>'Raw data'!B132</f>
        <v>0</v>
      </c>
      <c r="C128">
        <f>RANK(L128,L2:L152)</f>
        <v>2</v>
      </c>
      <c r="D128">
        <v>127</v>
      </c>
      <c r="E128">
        <f t="shared" si="2"/>
        <v>0.127</v>
      </c>
      <c r="F128" t="str">
        <f t="shared" si="3"/>
        <v>N/A</v>
      </c>
      <c r="G128" t="e">
        <f>RANK(F128,F2:F152,1)</f>
        <v>#VALUE!</v>
      </c>
      <c r="H128">
        <f>IF('Raw data'!B132&gt;0,'Ranked data'!G128,0)</f>
        <v>0</v>
      </c>
      <c r="J128">
        <f>B128-'Calculated data'!B3</f>
        <v>-1.611</v>
      </c>
      <c r="L128">
        <f>ABS('Raw data'!B132)</f>
        <v>0</v>
      </c>
    </row>
    <row r="129" spans="1:12" x14ac:dyDescent="0.2">
      <c r="A129">
        <f>'Raw data'!A133</f>
        <v>0</v>
      </c>
      <c r="B129">
        <f>'Raw data'!B133</f>
        <v>0</v>
      </c>
      <c r="C129">
        <f>RANK(L129,L2:L152)</f>
        <v>2</v>
      </c>
      <c r="D129">
        <v>128</v>
      </c>
      <c r="E129">
        <f t="shared" si="2"/>
        <v>0.128</v>
      </c>
      <c r="F129" t="str">
        <f t="shared" si="3"/>
        <v>N/A</v>
      </c>
      <c r="G129" t="e">
        <f>RANK(F129,F2:F152,1)</f>
        <v>#VALUE!</v>
      </c>
      <c r="H129">
        <f>IF('Raw data'!B133&gt;0,'Ranked data'!G129,0)</f>
        <v>0</v>
      </c>
      <c r="J129">
        <f>B129-'Calculated data'!B3</f>
        <v>-1.611</v>
      </c>
      <c r="L129">
        <f>ABS('Raw data'!B133)</f>
        <v>0</v>
      </c>
    </row>
    <row r="130" spans="1:12" x14ac:dyDescent="0.2">
      <c r="A130">
        <f>'Raw data'!A134</f>
        <v>0</v>
      </c>
      <c r="B130">
        <f>'Raw data'!B134</f>
        <v>0</v>
      </c>
      <c r="C130">
        <f>RANK(L130,L2:L152)</f>
        <v>2</v>
      </c>
      <c r="D130">
        <v>129</v>
      </c>
      <c r="E130">
        <f t="shared" si="2"/>
        <v>0.129</v>
      </c>
      <c r="F130" t="str">
        <f t="shared" si="3"/>
        <v>N/A</v>
      </c>
      <c r="G130" t="e">
        <f>RANK(F130,F2:F152,1)</f>
        <v>#VALUE!</v>
      </c>
      <c r="H130">
        <f>IF('Raw data'!B134&gt;0,'Ranked data'!G130,0)</f>
        <v>0</v>
      </c>
      <c r="J130">
        <f>B130-'Calculated data'!B3</f>
        <v>-1.611</v>
      </c>
      <c r="L130">
        <f>ABS('Raw data'!B134)</f>
        <v>0</v>
      </c>
    </row>
    <row r="131" spans="1:12" x14ac:dyDescent="0.2">
      <c r="A131">
        <f>'Raw data'!A135</f>
        <v>0</v>
      </c>
      <c r="B131">
        <f>'Raw data'!B135</f>
        <v>0</v>
      </c>
      <c r="C131">
        <f>RANK(L131,L2:L152)</f>
        <v>2</v>
      </c>
      <c r="D131">
        <v>130</v>
      </c>
      <c r="E131">
        <f t="shared" ref="E131:E152" si="4">IF(COUNTIF($L$2:$L$152,L131)&gt;1,
       RANK(D131,$D$2:$D$152,1)/1000,0)</f>
        <v>0.13</v>
      </c>
      <c r="F131" t="str">
        <f t="shared" ref="F131:F152" si="5">IF(A131&gt;0,C131+E131,"N/A")</f>
        <v>N/A</v>
      </c>
      <c r="G131" t="e">
        <f>RANK(F131,F2:F152,1)</f>
        <v>#VALUE!</v>
      </c>
      <c r="H131">
        <f>IF('Raw data'!B135&gt;0,'Ranked data'!G131,0)</f>
        <v>0</v>
      </c>
      <c r="J131">
        <f>B131-'Calculated data'!B3</f>
        <v>-1.611</v>
      </c>
      <c r="L131">
        <f>ABS('Raw data'!B135)</f>
        <v>0</v>
      </c>
    </row>
    <row r="132" spans="1:12" x14ac:dyDescent="0.2">
      <c r="A132">
        <f>'Raw data'!A136</f>
        <v>0</v>
      </c>
      <c r="B132">
        <f>'Raw data'!B136</f>
        <v>0</v>
      </c>
      <c r="C132">
        <f>RANK(L132,L2:L152)</f>
        <v>2</v>
      </c>
      <c r="D132">
        <v>131</v>
      </c>
      <c r="E132">
        <f t="shared" si="4"/>
        <v>0.13100000000000001</v>
      </c>
      <c r="F132" t="str">
        <f t="shared" si="5"/>
        <v>N/A</v>
      </c>
      <c r="G132" t="e">
        <f>RANK(F132,F2:F152,1)</f>
        <v>#VALUE!</v>
      </c>
      <c r="H132">
        <f>IF('Raw data'!B136&gt;0,'Ranked data'!G132,0)</f>
        <v>0</v>
      </c>
      <c r="J132">
        <f>B132-'Calculated data'!B3</f>
        <v>-1.611</v>
      </c>
      <c r="L132">
        <f>ABS('Raw data'!B136)</f>
        <v>0</v>
      </c>
    </row>
    <row r="133" spans="1:12" x14ac:dyDescent="0.2">
      <c r="A133">
        <f>'Raw data'!A137</f>
        <v>0</v>
      </c>
      <c r="B133">
        <f>'Raw data'!B137</f>
        <v>0</v>
      </c>
      <c r="C133">
        <f>RANK(L133,L2:L152)</f>
        <v>2</v>
      </c>
      <c r="D133">
        <v>132</v>
      </c>
      <c r="E133">
        <f t="shared" si="4"/>
        <v>0.13200000000000001</v>
      </c>
      <c r="F133" t="str">
        <f t="shared" si="5"/>
        <v>N/A</v>
      </c>
      <c r="G133" t="e">
        <f>RANK(F133,F2:F152,1)</f>
        <v>#VALUE!</v>
      </c>
      <c r="H133">
        <f>IF('Raw data'!B137&gt;0,'Ranked data'!G133,0)</f>
        <v>0</v>
      </c>
      <c r="J133">
        <f>B133-'Calculated data'!B3</f>
        <v>-1.611</v>
      </c>
      <c r="L133">
        <f>ABS('Raw data'!B137)</f>
        <v>0</v>
      </c>
    </row>
    <row r="134" spans="1:12" x14ac:dyDescent="0.2">
      <c r="A134">
        <f>'Raw data'!A138</f>
        <v>0</v>
      </c>
      <c r="B134">
        <f>'Raw data'!B138</f>
        <v>0</v>
      </c>
      <c r="C134">
        <f>RANK(L134,L2:L152)</f>
        <v>2</v>
      </c>
      <c r="D134">
        <v>133</v>
      </c>
      <c r="E134">
        <f t="shared" si="4"/>
        <v>0.13300000000000001</v>
      </c>
      <c r="F134" t="str">
        <f t="shared" si="5"/>
        <v>N/A</v>
      </c>
      <c r="G134" t="e">
        <f>RANK(F134,F2:F152,1)</f>
        <v>#VALUE!</v>
      </c>
      <c r="H134">
        <f>IF('Raw data'!B138&gt;0,'Ranked data'!G134,0)</f>
        <v>0</v>
      </c>
      <c r="J134">
        <f>B134-'Calculated data'!B3</f>
        <v>-1.611</v>
      </c>
      <c r="L134">
        <f>ABS('Raw data'!B138)</f>
        <v>0</v>
      </c>
    </row>
    <row r="135" spans="1:12" x14ac:dyDescent="0.2">
      <c r="A135">
        <f>'Raw data'!A139</f>
        <v>0</v>
      </c>
      <c r="B135">
        <f>'Raw data'!B139</f>
        <v>0</v>
      </c>
      <c r="C135">
        <f>RANK(L135,L2:L152)</f>
        <v>2</v>
      </c>
      <c r="D135">
        <v>134</v>
      </c>
      <c r="E135">
        <f t="shared" si="4"/>
        <v>0.13400000000000001</v>
      </c>
      <c r="F135" t="str">
        <f t="shared" si="5"/>
        <v>N/A</v>
      </c>
      <c r="G135" t="e">
        <f>RANK(F135,F2:F152,1)</f>
        <v>#VALUE!</v>
      </c>
      <c r="H135">
        <f>IF('Raw data'!B139&gt;0,'Ranked data'!G135,0)</f>
        <v>0</v>
      </c>
      <c r="J135">
        <f>B135-'Calculated data'!B3</f>
        <v>-1.611</v>
      </c>
      <c r="L135">
        <f>ABS('Raw data'!B139)</f>
        <v>0</v>
      </c>
    </row>
    <row r="136" spans="1:12" x14ac:dyDescent="0.2">
      <c r="A136">
        <f>'Raw data'!A140</f>
        <v>0</v>
      </c>
      <c r="B136">
        <f>'Raw data'!B140</f>
        <v>0</v>
      </c>
      <c r="C136">
        <f>RANK(L136,L2:L152)</f>
        <v>2</v>
      </c>
      <c r="D136">
        <v>135</v>
      </c>
      <c r="E136">
        <f t="shared" si="4"/>
        <v>0.13500000000000001</v>
      </c>
      <c r="F136" t="str">
        <f t="shared" si="5"/>
        <v>N/A</v>
      </c>
      <c r="G136" t="e">
        <f>RANK(F136,F2:F152,1)</f>
        <v>#VALUE!</v>
      </c>
      <c r="H136">
        <f>IF('Raw data'!B140&gt;0,'Ranked data'!G136,0)</f>
        <v>0</v>
      </c>
      <c r="J136">
        <f>B136-'Calculated data'!B3</f>
        <v>-1.611</v>
      </c>
      <c r="L136">
        <f>ABS('Raw data'!B140)</f>
        <v>0</v>
      </c>
    </row>
    <row r="137" spans="1:12" x14ac:dyDescent="0.2">
      <c r="A137">
        <f>'Raw data'!A141</f>
        <v>0</v>
      </c>
      <c r="B137">
        <f>'Raw data'!B141</f>
        <v>0</v>
      </c>
      <c r="C137">
        <f>RANK(L137,L2:L152)</f>
        <v>2</v>
      </c>
      <c r="D137">
        <v>136</v>
      </c>
      <c r="E137">
        <f t="shared" si="4"/>
        <v>0.13600000000000001</v>
      </c>
      <c r="F137" t="str">
        <f t="shared" si="5"/>
        <v>N/A</v>
      </c>
      <c r="G137" t="e">
        <f>RANK(F137,F2:F152,1)</f>
        <v>#VALUE!</v>
      </c>
      <c r="H137">
        <f>IF('Raw data'!B141&gt;0,'Ranked data'!G137,0)</f>
        <v>0</v>
      </c>
      <c r="J137">
        <f>B137-'Calculated data'!B3</f>
        <v>-1.611</v>
      </c>
      <c r="L137">
        <f>ABS('Raw data'!B141)</f>
        <v>0</v>
      </c>
    </row>
    <row r="138" spans="1:12" x14ac:dyDescent="0.2">
      <c r="A138">
        <f>'Raw data'!A142</f>
        <v>0</v>
      </c>
      <c r="B138">
        <f>'Raw data'!B142</f>
        <v>0</v>
      </c>
      <c r="C138">
        <f>RANK(L138,L2:L152)</f>
        <v>2</v>
      </c>
      <c r="D138">
        <v>137</v>
      </c>
      <c r="E138">
        <f t="shared" si="4"/>
        <v>0.13700000000000001</v>
      </c>
      <c r="F138" t="str">
        <f t="shared" si="5"/>
        <v>N/A</v>
      </c>
      <c r="G138" t="e">
        <f>RANK(F138,F2:F152,1)</f>
        <v>#VALUE!</v>
      </c>
      <c r="H138">
        <f>IF('Raw data'!B142&gt;0,'Ranked data'!G138,0)</f>
        <v>0</v>
      </c>
      <c r="J138">
        <f>B138-'Calculated data'!B3</f>
        <v>-1.611</v>
      </c>
      <c r="L138">
        <f>ABS('Raw data'!B142)</f>
        <v>0</v>
      </c>
    </row>
    <row r="139" spans="1:12" x14ac:dyDescent="0.2">
      <c r="A139">
        <f>'Raw data'!A143</f>
        <v>0</v>
      </c>
      <c r="B139">
        <f>'Raw data'!B143</f>
        <v>0</v>
      </c>
      <c r="C139">
        <f>RANK(L139,L2:L152)</f>
        <v>2</v>
      </c>
      <c r="D139">
        <v>138</v>
      </c>
      <c r="E139">
        <f t="shared" si="4"/>
        <v>0.13800000000000001</v>
      </c>
      <c r="F139" t="str">
        <f t="shared" si="5"/>
        <v>N/A</v>
      </c>
      <c r="G139" t="e">
        <f>RANK(F139,F2:F152,1)</f>
        <v>#VALUE!</v>
      </c>
      <c r="H139">
        <f>IF('Raw data'!B143&gt;0,'Ranked data'!G139,0)</f>
        <v>0</v>
      </c>
      <c r="J139">
        <f>B139-'Calculated data'!B3</f>
        <v>-1.611</v>
      </c>
      <c r="L139">
        <f>ABS('Raw data'!B143)</f>
        <v>0</v>
      </c>
    </row>
    <row r="140" spans="1:12" x14ac:dyDescent="0.2">
      <c r="A140">
        <f>'Raw data'!A144</f>
        <v>0</v>
      </c>
      <c r="B140">
        <f>'Raw data'!B144</f>
        <v>0</v>
      </c>
      <c r="C140">
        <f>RANK(L140,L2:L152)</f>
        <v>2</v>
      </c>
      <c r="D140">
        <v>139</v>
      </c>
      <c r="E140">
        <f t="shared" si="4"/>
        <v>0.13900000000000001</v>
      </c>
      <c r="F140" t="str">
        <f t="shared" si="5"/>
        <v>N/A</v>
      </c>
      <c r="G140" t="e">
        <f>RANK(F140,F2:F152,1)</f>
        <v>#VALUE!</v>
      </c>
      <c r="H140">
        <f>IF('Raw data'!B144&gt;0,'Ranked data'!G140,0)</f>
        <v>0</v>
      </c>
      <c r="J140">
        <f>B140-'Calculated data'!B3</f>
        <v>-1.611</v>
      </c>
      <c r="L140">
        <f>ABS('Raw data'!B144)</f>
        <v>0</v>
      </c>
    </row>
    <row r="141" spans="1:12" x14ac:dyDescent="0.2">
      <c r="A141">
        <f>'Raw data'!A145</f>
        <v>0</v>
      </c>
      <c r="B141">
        <f>'Raw data'!B145</f>
        <v>0</v>
      </c>
      <c r="C141">
        <f>RANK(L141,L2:L152)</f>
        <v>2</v>
      </c>
      <c r="D141">
        <v>140</v>
      </c>
      <c r="E141">
        <f t="shared" si="4"/>
        <v>0.14000000000000001</v>
      </c>
      <c r="F141" t="str">
        <f t="shared" si="5"/>
        <v>N/A</v>
      </c>
      <c r="G141" t="e">
        <f>RANK(F141,F2:F152,1)</f>
        <v>#VALUE!</v>
      </c>
      <c r="H141">
        <f>IF('Raw data'!B145&gt;0,'Ranked data'!G141,0)</f>
        <v>0</v>
      </c>
      <c r="J141">
        <f>B141-'Calculated data'!B3</f>
        <v>-1.611</v>
      </c>
      <c r="L141">
        <f>ABS('Raw data'!B145)</f>
        <v>0</v>
      </c>
    </row>
    <row r="142" spans="1:12" x14ac:dyDescent="0.2">
      <c r="A142">
        <f>'Raw data'!A146</f>
        <v>0</v>
      </c>
      <c r="B142">
        <f>'Raw data'!B146</f>
        <v>0</v>
      </c>
      <c r="C142">
        <f>RANK(L142,L2:L152)</f>
        <v>2</v>
      </c>
      <c r="D142">
        <v>141</v>
      </c>
      <c r="E142">
        <f t="shared" si="4"/>
        <v>0.14099999999999999</v>
      </c>
      <c r="F142" t="str">
        <f t="shared" si="5"/>
        <v>N/A</v>
      </c>
      <c r="G142" t="e">
        <f>RANK(F142,F2:F152,1)</f>
        <v>#VALUE!</v>
      </c>
      <c r="H142">
        <f>IF('Raw data'!B146&gt;0,'Ranked data'!G142,0)</f>
        <v>0</v>
      </c>
      <c r="J142">
        <f>B142-'Calculated data'!B3</f>
        <v>-1.611</v>
      </c>
      <c r="L142">
        <f>ABS('Raw data'!B146)</f>
        <v>0</v>
      </c>
    </row>
    <row r="143" spans="1:12" x14ac:dyDescent="0.2">
      <c r="A143">
        <f>'Raw data'!A147</f>
        <v>0</v>
      </c>
      <c r="B143">
        <f>'Raw data'!B147</f>
        <v>0</v>
      </c>
      <c r="C143">
        <f>RANK(L143,L2:L152)</f>
        <v>2</v>
      </c>
      <c r="D143">
        <v>142</v>
      </c>
      <c r="E143">
        <f t="shared" si="4"/>
        <v>0.14199999999999999</v>
      </c>
      <c r="F143" t="str">
        <f t="shared" si="5"/>
        <v>N/A</v>
      </c>
      <c r="G143" t="e">
        <f>RANK(F143,F2:F152,1)</f>
        <v>#VALUE!</v>
      </c>
      <c r="H143">
        <f>IF('Raw data'!B147&gt;0,'Ranked data'!G143,0)</f>
        <v>0</v>
      </c>
      <c r="J143">
        <f>B143-'Calculated data'!B3</f>
        <v>-1.611</v>
      </c>
      <c r="L143">
        <f>ABS('Raw data'!B147)</f>
        <v>0</v>
      </c>
    </row>
    <row r="144" spans="1:12" x14ac:dyDescent="0.2">
      <c r="A144">
        <f>'Raw data'!A148</f>
        <v>0</v>
      </c>
      <c r="B144">
        <f>'Raw data'!B148</f>
        <v>0</v>
      </c>
      <c r="C144">
        <f>RANK(L144,L2:L152)</f>
        <v>2</v>
      </c>
      <c r="D144">
        <v>143</v>
      </c>
      <c r="E144">
        <f t="shared" si="4"/>
        <v>0.14299999999999999</v>
      </c>
      <c r="F144" t="str">
        <f t="shared" si="5"/>
        <v>N/A</v>
      </c>
      <c r="G144" t="e">
        <f>RANK(F144,F2:F152,1)</f>
        <v>#VALUE!</v>
      </c>
      <c r="H144">
        <f>IF('Raw data'!B148&gt;0,'Ranked data'!G144,0)</f>
        <v>0</v>
      </c>
      <c r="J144">
        <f>B144-'Calculated data'!B3</f>
        <v>-1.611</v>
      </c>
      <c r="L144">
        <f>ABS('Raw data'!B148)</f>
        <v>0</v>
      </c>
    </row>
    <row r="145" spans="1:12" x14ac:dyDescent="0.2">
      <c r="A145">
        <f>'Raw data'!A149</f>
        <v>0</v>
      </c>
      <c r="B145">
        <f>'Raw data'!B149</f>
        <v>0</v>
      </c>
      <c r="C145">
        <f>RANK(L145,L2:L152)</f>
        <v>2</v>
      </c>
      <c r="D145">
        <v>144</v>
      </c>
      <c r="E145">
        <f t="shared" si="4"/>
        <v>0.14399999999999999</v>
      </c>
      <c r="F145" t="str">
        <f t="shared" si="5"/>
        <v>N/A</v>
      </c>
      <c r="G145" t="e">
        <f>RANK(F145,F2:F152,1)</f>
        <v>#VALUE!</v>
      </c>
      <c r="H145">
        <f>IF('Raw data'!B149&gt;0,'Ranked data'!G145,0)</f>
        <v>0</v>
      </c>
      <c r="J145">
        <f>B145-'Calculated data'!B3</f>
        <v>-1.611</v>
      </c>
      <c r="L145">
        <f>ABS('Raw data'!B149)</f>
        <v>0</v>
      </c>
    </row>
    <row r="146" spans="1:12" x14ac:dyDescent="0.2">
      <c r="A146">
        <f>'Raw data'!A150</f>
        <v>0</v>
      </c>
      <c r="B146">
        <f>'Raw data'!B150</f>
        <v>0</v>
      </c>
      <c r="C146">
        <f>RANK(L146,L2:L152)</f>
        <v>2</v>
      </c>
      <c r="D146">
        <v>145</v>
      </c>
      <c r="E146">
        <f t="shared" si="4"/>
        <v>0.14499999999999999</v>
      </c>
      <c r="F146" t="str">
        <f t="shared" si="5"/>
        <v>N/A</v>
      </c>
      <c r="G146" t="e">
        <f>RANK(F146,F2:F152,1)</f>
        <v>#VALUE!</v>
      </c>
      <c r="H146">
        <f>IF('Raw data'!B150&gt;0,'Ranked data'!G146,0)</f>
        <v>0</v>
      </c>
      <c r="J146">
        <f>B146-'Calculated data'!B3</f>
        <v>-1.611</v>
      </c>
      <c r="L146">
        <f>ABS('Raw data'!B150)</f>
        <v>0</v>
      </c>
    </row>
    <row r="147" spans="1:12" x14ac:dyDescent="0.2">
      <c r="A147">
        <f>'Raw data'!A151</f>
        <v>0</v>
      </c>
      <c r="B147">
        <f>'Raw data'!B151</f>
        <v>0</v>
      </c>
      <c r="C147">
        <f>RANK(L147,L2:L152)</f>
        <v>2</v>
      </c>
      <c r="D147">
        <v>146</v>
      </c>
      <c r="E147">
        <f t="shared" si="4"/>
        <v>0.14599999999999999</v>
      </c>
      <c r="F147" t="str">
        <f t="shared" si="5"/>
        <v>N/A</v>
      </c>
      <c r="G147" t="e">
        <f>RANK(F147,F2:F152,1)</f>
        <v>#VALUE!</v>
      </c>
      <c r="H147">
        <f>IF('Raw data'!B151&gt;0,'Ranked data'!G147,0)</f>
        <v>0</v>
      </c>
      <c r="J147">
        <f>B147-'Calculated data'!B3</f>
        <v>-1.611</v>
      </c>
      <c r="L147">
        <f>ABS('Raw data'!B151)</f>
        <v>0</v>
      </c>
    </row>
    <row r="148" spans="1:12" x14ac:dyDescent="0.2">
      <c r="A148">
        <f>'Raw data'!A152</f>
        <v>0</v>
      </c>
      <c r="B148">
        <f>'Raw data'!B152</f>
        <v>0</v>
      </c>
      <c r="C148">
        <f>RANK(L148,L2:L152)</f>
        <v>2</v>
      </c>
      <c r="D148">
        <v>147</v>
      </c>
      <c r="E148">
        <f t="shared" si="4"/>
        <v>0.14699999999999999</v>
      </c>
      <c r="F148" t="str">
        <f t="shared" si="5"/>
        <v>N/A</v>
      </c>
      <c r="G148" t="e">
        <f>RANK(F148,F2:F152,1)</f>
        <v>#VALUE!</v>
      </c>
      <c r="H148">
        <f>IF('Raw data'!B152&gt;0,'Ranked data'!G148,0)</f>
        <v>0</v>
      </c>
      <c r="J148">
        <f>B148-'Calculated data'!B3</f>
        <v>-1.611</v>
      </c>
      <c r="L148">
        <f>ABS('Raw data'!B152)</f>
        <v>0</v>
      </c>
    </row>
    <row r="149" spans="1:12" x14ac:dyDescent="0.2">
      <c r="A149">
        <f>'Raw data'!A153</f>
        <v>0</v>
      </c>
      <c r="B149">
        <f>'Raw data'!B153</f>
        <v>0</v>
      </c>
      <c r="C149">
        <f>RANK(L149,L2:L152)</f>
        <v>2</v>
      </c>
      <c r="D149">
        <v>148</v>
      </c>
      <c r="E149">
        <f t="shared" si="4"/>
        <v>0.14799999999999999</v>
      </c>
      <c r="F149" t="str">
        <f t="shared" si="5"/>
        <v>N/A</v>
      </c>
      <c r="G149" t="e">
        <f>RANK(F149,F2:F152,1)</f>
        <v>#VALUE!</v>
      </c>
      <c r="H149">
        <f>IF('Raw data'!B153&gt;0,'Ranked data'!G149,0)</f>
        <v>0</v>
      </c>
      <c r="J149">
        <f>B149-'Calculated data'!B3</f>
        <v>-1.611</v>
      </c>
      <c r="L149">
        <f>ABS('Raw data'!B153)</f>
        <v>0</v>
      </c>
    </row>
    <row r="150" spans="1:12" x14ac:dyDescent="0.2">
      <c r="A150">
        <f>'Raw data'!A154</f>
        <v>0</v>
      </c>
      <c r="B150">
        <f>'Raw data'!B154</f>
        <v>0</v>
      </c>
      <c r="C150">
        <f>RANK(L150,L2:L152)</f>
        <v>2</v>
      </c>
      <c r="D150">
        <v>149</v>
      </c>
      <c r="E150">
        <f t="shared" si="4"/>
        <v>0.14899999999999999</v>
      </c>
      <c r="F150" t="str">
        <f t="shared" si="5"/>
        <v>N/A</v>
      </c>
      <c r="G150" t="e">
        <f>RANK(F150,F2:F152,1)</f>
        <v>#VALUE!</v>
      </c>
      <c r="H150">
        <f>IF('Raw data'!B154&gt;0,'Ranked data'!G150,0)</f>
        <v>0</v>
      </c>
      <c r="J150">
        <f>B150-'Calculated data'!B3</f>
        <v>-1.611</v>
      </c>
      <c r="L150">
        <f>ABS('Raw data'!B154)</f>
        <v>0</v>
      </c>
    </row>
    <row r="151" spans="1:12" x14ac:dyDescent="0.2">
      <c r="A151">
        <f>'Raw data'!A155</f>
        <v>0</v>
      </c>
      <c r="B151">
        <f>'Raw data'!B155</f>
        <v>0</v>
      </c>
      <c r="C151">
        <f>RANK(L151,L2:L152)</f>
        <v>2</v>
      </c>
      <c r="D151">
        <v>150</v>
      </c>
      <c r="E151">
        <f t="shared" si="4"/>
        <v>0.15</v>
      </c>
      <c r="F151" t="str">
        <f t="shared" si="5"/>
        <v>N/A</v>
      </c>
      <c r="G151" t="e">
        <f>RANK(F151,F2:F152,1)</f>
        <v>#VALUE!</v>
      </c>
      <c r="H151">
        <f>IF('Raw data'!B155&gt;0,'Ranked data'!G151,0)</f>
        <v>0</v>
      </c>
      <c r="J151">
        <f>B151-'Calculated data'!B3</f>
        <v>-1.611</v>
      </c>
      <c r="L151">
        <f>ABS('Raw data'!B155)</f>
        <v>0</v>
      </c>
    </row>
    <row r="152" spans="1:12" x14ac:dyDescent="0.2">
      <c r="A152">
        <f>'Raw data'!A156</f>
        <v>0</v>
      </c>
      <c r="B152">
        <f>'Raw data'!B156</f>
        <v>0</v>
      </c>
      <c r="C152">
        <f>RANK(L152,L2:L152)</f>
        <v>2</v>
      </c>
      <c r="D152">
        <v>151</v>
      </c>
      <c r="E152">
        <f t="shared" si="4"/>
        <v>0.151</v>
      </c>
      <c r="F152" t="str">
        <f t="shared" si="5"/>
        <v>N/A</v>
      </c>
      <c r="G152" t="e">
        <f>RANK(F152,F2:F152,1)</f>
        <v>#VALUE!</v>
      </c>
      <c r="H152">
        <f>IF('Raw data'!B156&gt;0,'Ranked data'!G152,0)</f>
        <v>0</v>
      </c>
      <c r="J152">
        <f>B152-'Calculated data'!B3</f>
        <v>-1.611</v>
      </c>
      <c r="L152">
        <f>ABS('Raw data'!B156)</f>
        <v>0</v>
      </c>
    </row>
  </sheetData>
  <sheetProtection algorithmName="SHA-512" hashValue="/u4h4FKO/y4IwCWBxyVW5bfKJ0ZYn3Q/1W03HJ2uZlVfe6tniyS9w7+WuH8x1SWpBbPLHftJe8FwWfPGjywA5A==" saltValue="GMx/9ZNmC4RRwAqn7LMmAA==" spinCount="100000" sheet="1" scenarios="1" selectLockedCells="1" selectUnlockedCells="1"/>
  <phoneticPr fontId="7" type="noConversion"/>
  <pageMargins left="0.7" right="0.7" top="0.75" bottom="0.75" header="0.3" footer="0.3"/>
  <pageSetup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153"/>
  <sheetViews>
    <sheetView workbookViewId="0">
      <selection activeCell="D14" sqref="D14"/>
    </sheetView>
  </sheetViews>
  <sheetFormatPr baseColWidth="10" defaultColWidth="8.83203125" defaultRowHeight="15" x14ac:dyDescent="0.2"/>
  <cols>
    <col min="1" max="1" width="25.1640625" customWidth="1"/>
    <col min="4" max="4" width="17.33203125" customWidth="1"/>
    <col min="5" max="5" width="20.5" customWidth="1"/>
    <col min="6" max="6" width="14.33203125" customWidth="1"/>
    <col min="8" max="8" width="10.5" bestFit="1" customWidth="1"/>
    <col min="9" max="9" width="16.5" customWidth="1"/>
    <col min="10" max="10" width="15.5" customWidth="1"/>
    <col min="11" max="11" width="20.5" customWidth="1"/>
    <col min="12" max="12" width="17.5" customWidth="1"/>
  </cols>
  <sheetData>
    <row r="1" spans="1:12" x14ac:dyDescent="0.2">
      <c r="A1" s="3" t="s">
        <v>8</v>
      </c>
      <c r="B1">
        <f>COUNTA('Raw data'!A6:A156)</f>
        <v>1</v>
      </c>
      <c r="D1" s="17" t="s">
        <v>19</v>
      </c>
      <c r="E1" s="17"/>
      <c r="F1" s="17"/>
      <c r="H1" s="17" t="s">
        <v>9</v>
      </c>
      <c r="I1" s="17"/>
      <c r="K1" s="17" t="s">
        <v>14</v>
      </c>
      <c r="L1" s="17"/>
    </row>
    <row r="2" spans="1:12" x14ac:dyDescent="0.2">
      <c r="D2" s="9" t="s">
        <v>30</v>
      </c>
      <c r="E2" t="s">
        <v>29</v>
      </c>
      <c r="F2">
        <f>SMALL('Raw data'!B6:B156,1)</f>
        <v>1.611</v>
      </c>
    </row>
    <row r="3" spans="1:12" x14ac:dyDescent="0.2">
      <c r="A3" s="3" t="s">
        <v>34</v>
      </c>
      <c r="B3">
        <f>AVERAGE('Raw data'!B6:B156)</f>
        <v>1.611</v>
      </c>
      <c r="D3">
        <f>IF('Ranked data'!B2='Calculated data'!F2,'Ranked data'!G2,0)</f>
        <v>1</v>
      </c>
      <c r="E3" s="8" t="s">
        <v>21</v>
      </c>
      <c r="F3">
        <f>SUM(D3:D153)</f>
        <v>1</v>
      </c>
      <c r="H3" t="s">
        <v>10</v>
      </c>
      <c r="I3">
        <f>4*B5</f>
        <v>4</v>
      </c>
      <c r="K3" t="s">
        <v>15</v>
      </c>
      <c r="L3">
        <f>B1-0.5</f>
        <v>0.5</v>
      </c>
    </row>
    <row r="4" spans="1:12" x14ac:dyDescent="0.2">
      <c r="D4">
        <f>IF('Ranked data'!B3='Calculated data'!F2,'Ranked data'!G3,0)</f>
        <v>0</v>
      </c>
      <c r="E4" s="1" t="s">
        <v>20</v>
      </c>
      <c r="F4">
        <f>B1-F3</f>
        <v>0</v>
      </c>
      <c r="H4" t="s">
        <v>11</v>
      </c>
      <c r="I4">
        <f>B1*(B1+1)</f>
        <v>2</v>
      </c>
      <c r="K4" t="s">
        <v>16</v>
      </c>
      <c r="L4">
        <f>(B1*B1)*2</f>
        <v>2</v>
      </c>
    </row>
    <row r="5" spans="1:12" x14ac:dyDescent="0.2">
      <c r="A5" s="3" t="s">
        <v>3</v>
      </c>
      <c r="B5">
        <f>SUM('Ranked data'!H2:H152)</f>
        <v>1</v>
      </c>
      <c r="D5">
        <f>IF('Ranked data'!B4='Calculated data'!F2,'Ranked data'!G4,0)</f>
        <v>0</v>
      </c>
      <c r="H5" t="s">
        <v>12</v>
      </c>
      <c r="I5">
        <f>(2*B1)-1</f>
        <v>1</v>
      </c>
      <c r="K5" t="s">
        <v>10</v>
      </c>
      <c r="L5">
        <f>4*B5</f>
        <v>4</v>
      </c>
    </row>
    <row r="6" spans="1:12" x14ac:dyDescent="0.2">
      <c r="D6">
        <f>IF('Ranked data'!B5='Calculated data'!F2,'Ranked data'!G5,0)</f>
        <v>0</v>
      </c>
      <c r="K6" t="s">
        <v>17</v>
      </c>
      <c r="L6">
        <f>L4-L5</f>
        <v>-2</v>
      </c>
    </row>
    <row r="7" spans="1:12" x14ac:dyDescent="0.2">
      <c r="D7">
        <f>IF('Ranked data'!B6='Calculated data'!F2,'Ranked data'!G6,0)</f>
        <v>0</v>
      </c>
      <c r="H7" t="s">
        <v>13</v>
      </c>
      <c r="I7">
        <f>I3-I4</f>
        <v>2</v>
      </c>
      <c r="K7" t="s">
        <v>18</v>
      </c>
      <c r="L7">
        <f>L4-L5+0.25</f>
        <v>-1.75</v>
      </c>
    </row>
    <row r="8" spans="1:12" x14ac:dyDescent="0.2">
      <c r="D8">
        <f>IF('Ranked data'!B7='Calculated data'!F2,'Ranked data'!G7,0)</f>
        <v>0</v>
      </c>
      <c r="L8">
        <f>ABS(L7)</f>
        <v>1.75</v>
      </c>
    </row>
    <row r="9" spans="1:12" x14ac:dyDescent="0.2">
      <c r="A9" s="4" t="s">
        <v>4</v>
      </c>
      <c r="B9">
        <f>F4-1</f>
        <v>-1</v>
      </c>
      <c r="D9">
        <f>IF('Ranked data'!B8='Calculated data'!F2,'Ranked data'!G8,0)</f>
        <v>0</v>
      </c>
    </row>
    <row r="10" spans="1:12" x14ac:dyDescent="0.2">
      <c r="A10" s="5"/>
      <c r="D10">
        <f>IF('Ranked data'!B9='Calculated data'!F2,'Ranked data'!G9,0)</f>
        <v>0</v>
      </c>
      <c r="L10">
        <f>SQRT(L8)</f>
        <v>1.3228756555322954</v>
      </c>
    </row>
    <row r="11" spans="1:12" x14ac:dyDescent="0.2">
      <c r="A11" s="4" t="s">
        <v>5</v>
      </c>
      <c r="B11">
        <f>I7/I5</f>
        <v>2</v>
      </c>
      <c r="D11">
        <f>IF('Ranked data'!B10='Calculated data'!F2,'Ranked data'!G10,0)</f>
        <v>0</v>
      </c>
    </row>
    <row r="12" spans="1:12" x14ac:dyDescent="0.2">
      <c r="A12" s="5"/>
      <c r="D12">
        <f>IF('Ranked data'!B11='Calculated data'!F2,'Ranked data'!G11,0)</f>
        <v>0</v>
      </c>
    </row>
    <row r="13" spans="1:12" x14ac:dyDescent="0.2">
      <c r="A13" s="4" t="s">
        <v>6</v>
      </c>
      <c r="B13">
        <f>L3-L10</f>
        <v>-0.82287565553229536</v>
      </c>
      <c r="D13">
        <f>IF('Ranked data'!B12='Calculated data'!F2,'Ranked data'!G12,0)</f>
        <v>0</v>
      </c>
    </row>
    <row r="14" spans="1:12" x14ac:dyDescent="0.2">
      <c r="D14">
        <f>IF('Ranked data'!B13='Calculated data'!F2,'Ranked data'!G13,0)</f>
        <v>0</v>
      </c>
    </row>
    <row r="15" spans="1:12" x14ac:dyDescent="0.2">
      <c r="D15">
        <f>IF('Ranked data'!B14='Calculated data'!F2,'Ranked data'!G14,0)</f>
        <v>0</v>
      </c>
    </row>
    <row r="16" spans="1:12" x14ac:dyDescent="0.2">
      <c r="D16">
        <f>IF('Ranked data'!B15='Calculated data'!F2,'Ranked data'!G15,0)</f>
        <v>0</v>
      </c>
      <c r="F16" s="6"/>
      <c r="I16" s="6"/>
    </row>
    <row r="17" spans="4:4" x14ac:dyDescent="0.2">
      <c r="D17">
        <f>IF('Ranked data'!B16='Calculated data'!F2,'Ranked data'!G16,0)</f>
        <v>0</v>
      </c>
    </row>
    <row r="18" spans="4:4" x14ac:dyDescent="0.2">
      <c r="D18">
        <f>IF('Ranked data'!B17='Calculated data'!F2,'Ranked data'!G17,0)</f>
        <v>0</v>
      </c>
    </row>
    <row r="19" spans="4:4" x14ac:dyDescent="0.2">
      <c r="D19">
        <f>IF('Ranked data'!B18='Calculated data'!F2,'Ranked data'!G18,0)</f>
        <v>0</v>
      </c>
    </row>
    <row r="20" spans="4:4" x14ac:dyDescent="0.2">
      <c r="D20">
        <f>IF('Ranked data'!B19='Calculated data'!F2,'Ranked data'!G19,0)</f>
        <v>0</v>
      </c>
    </row>
    <row r="21" spans="4:4" x14ac:dyDescent="0.2">
      <c r="D21">
        <f>IF('Ranked data'!B20='Calculated data'!F2,'Ranked data'!G20,0)</f>
        <v>0</v>
      </c>
    </row>
    <row r="22" spans="4:4" x14ac:dyDescent="0.2">
      <c r="D22">
        <f>IF('Ranked data'!B21='Calculated data'!F2,'Ranked data'!G21,0)</f>
        <v>0</v>
      </c>
    </row>
    <row r="23" spans="4:4" x14ac:dyDescent="0.2">
      <c r="D23">
        <f>IF('Ranked data'!B22='Calculated data'!F2,'Ranked data'!G22,0)</f>
        <v>0</v>
      </c>
    </row>
    <row r="24" spans="4:4" x14ac:dyDescent="0.2">
      <c r="D24">
        <f>IF('Ranked data'!B23='Calculated data'!F2,'Ranked data'!G23,0)</f>
        <v>0</v>
      </c>
    </row>
    <row r="25" spans="4:4" x14ac:dyDescent="0.2">
      <c r="D25">
        <f>IF('Ranked data'!B24='Calculated data'!F2,'Ranked data'!G24,0)</f>
        <v>0</v>
      </c>
    </row>
    <row r="26" spans="4:4" x14ac:dyDescent="0.2">
      <c r="D26">
        <f>IF('Ranked data'!B25='Calculated data'!F2,'Ranked data'!G25,0)</f>
        <v>0</v>
      </c>
    </row>
    <row r="27" spans="4:4" x14ac:dyDescent="0.2">
      <c r="D27">
        <f>IF('Ranked data'!B26='Calculated data'!F2,'Ranked data'!G26,0)</f>
        <v>0</v>
      </c>
    </row>
    <row r="28" spans="4:4" x14ac:dyDescent="0.2">
      <c r="D28">
        <f>IF('Ranked data'!B27='Calculated data'!F2,'Ranked data'!G27,0)</f>
        <v>0</v>
      </c>
    </row>
    <row r="29" spans="4:4" x14ac:dyDescent="0.2">
      <c r="D29">
        <f>IF('Ranked data'!B28='Calculated data'!F2,'Ranked data'!G28,0)</f>
        <v>0</v>
      </c>
    </row>
    <row r="30" spans="4:4" x14ac:dyDescent="0.2">
      <c r="D30">
        <f>IF('Ranked data'!B29='Calculated data'!F2,'Ranked data'!G29,0)</f>
        <v>0</v>
      </c>
    </row>
    <row r="31" spans="4:4" x14ac:dyDescent="0.2">
      <c r="D31">
        <f>IF('Ranked data'!B30='Calculated data'!F2,'Ranked data'!G30,0)</f>
        <v>0</v>
      </c>
    </row>
    <row r="32" spans="4:4" x14ac:dyDescent="0.2">
      <c r="D32">
        <f>IF('Ranked data'!B31='Calculated data'!F2,'Ranked data'!G31,0)</f>
        <v>0</v>
      </c>
    </row>
    <row r="33" spans="4:4" x14ac:dyDescent="0.2">
      <c r="D33">
        <f>IF('Ranked data'!B32='Calculated data'!F2,'Ranked data'!G32,0)</f>
        <v>0</v>
      </c>
    </row>
    <row r="34" spans="4:4" x14ac:dyDescent="0.2">
      <c r="D34">
        <f>IF('Ranked data'!B33='Calculated data'!F2,'Ranked data'!G33,0)</f>
        <v>0</v>
      </c>
    </row>
    <row r="35" spans="4:4" x14ac:dyDescent="0.2">
      <c r="D35">
        <f>IF('Ranked data'!B34='Calculated data'!F2,'Ranked data'!G34,0)</f>
        <v>0</v>
      </c>
    </row>
    <row r="36" spans="4:4" x14ac:dyDescent="0.2">
      <c r="D36">
        <f>IF('Ranked data'!B35='Calculated data'!F2,'Ranked data'!G35,0)</f>
        <v>0</v>
      </c>
    </row>
    <row r="37" spans="4:4" x14ac:dyDescent="0.2">
      <c r="D37">
        <f>IF('Ranked data'!B36='Calculated data'!F2,'Ranked data'!G36,0)</f>
        <v>0</v>
      </c>
    </row>
    <row r="38" spans="4:4" x14ac:dyDescent="0.2">
      <c r="D38">
        <f>IF('Ranked data'!B37='Calculated data'!F2,'Ranked data'!G37,0)</f>
        <v>0</v>
      </c>
    </row>
    <row r="39" spans="4:4" x14ac:dyDescent="0.2">
      <c r="D39">
        <f>IF('Ranked data'!B38='Calculated data'!F2,'Ranked data'!G38,0)</f>
        <v>0</v>
      </c>
    </row>
    <row r="40" spans="4:4" x14ac:dyDescent="0.2">
      <c r="D40">
        <f>IF('Ranked data'!B39='Calculated data'!F2,'Ranked data'!G39,0)</f>
        <v>0</v>
      </c>
    </row>
    <row r="41" spans="4:4" x14ac:dyDescent="0.2">
      <c r="D41">
        <f>IF('Ranked data'!B40='Calculated data'!F2,'Ranked data'!G40,0)</f>
        <v>0</v>
      </c>
    </row>
    <row r="42" spans="4:4" x14ac:dyDescent="0.2">
      <c r="D42">
        <f>IF('Ranked data'!B41='Calculated data'!F2,'Ranked data'!G41,0)</f>
        <v>0</v>
      </c>
    </row>
    <row r="43" spans="4:4" x14ac:dyDescent="0.2">
      <c r="D43">
        <f>IF('Ranked data'!B42='Calculated data'!F2,'Ranked data'!G42,0)</f>
        <v>0</v>
      </c>
    </row>
    <row r="44" spans="4:4" x14ac:dyDescent="0.2">
      <c r="D44">
        <f>IF('Ranked data'!B43='Calculated data'!F2,'Ranked data'!G43,0)</f>
        <v>0</v>
      </c>
    </row>
    <row r="45" spans="4:4" x14ac:dyDescent="0.2">
      <c r="D45">
        <f>IF('Ranked data'!B44='Calculated data'!F2,'Ranked data'!G44,0)</f>
        <v>0</v>
      </c>
    </row>
    <row r="46" spans="4:4" x14ac:dyDescent="0.2">
      <c r="D46">
        <f>IF('Ranked data'!B45='Calculated data'!F2,'Ranked data'!G45,0)</f>
        <v>0</v>
      </c>
    </row>
    <row r="47" spans="4:4" x14ac:dyDescent="0.2">
      <c r="D47">
        <f>IF('Ranked data'!B46='Calculated data'!F2,'Ranked data'!G46,0)</f>
        <v>0</v>
      </c>
    </row>
    <row r="48" spans="4:4" x14ac:dyDescent="0.2">
      <c r="D48">
        <f>IF('Ranked data'!B47='Calculated data'!F2,'Ranked data'!G47,0)</f>
        <v>0</v>
      </c>
    </row>
    <row r="49" spans="4:4" x14ac:dyDescent="0.2">
      <c r="D49">
        <f>IF('Ranked data'!B48='Calculated data'!F2,'Ranked data'!G48,0)</f>
        <v>0</v>
      </c>
    </row>
    <row r="50" spans="4:4" x14ac:dyDescent="0.2">
      <c r="D50">
        <f>IF('Ranked data'!B49='Calculated data'!F2,'Ranked data'!G49,0)</f>
        <v>0</v>
      </c>
    </row>
    <row r="51" spans="4:4" x14ac:dyDescent="0.2">
      <c r="D51">
        <f>IF('Ranked data'!B50='Calculated data'!F2,'Ranked data'!G50,0)</f>
        <v>0</v>
      </c>
    </row>
    <row r="52" spans="4:4" x14ac:dyDescent="0.2">
      <c r="D52">
        <f>IF('Ranked data'!B51='Calculated data'!F2,'Ranked data'!G51,0)</f>
        <v>0</v>
      </c>
    </row>
    <row r="53" spans="4:4" x14ac:dyDescent="0.2">
      <c r="D53">
        <f>IF('Ranked data'!B52='Calculated data'!F2,'Ranked data'!G52,0)</f>
        <v>0</v>
      </c>
    </row>
    <row r="54" spans="4:4" x14ac:dyDescent="0.2">
      <c r="D54">
        <f>IF('Ranked data'!B53='Calculated data'!F2,'Ranked data'!G53,0)</f>
        <v>0</v>
      </c>
    </row>
    <row r="55" spans="4:4" x14ac:dyDescent="0.2">
      <c r="D55">
        <f>IF('Ranked data'!B54='Calculated data'!F2,'Ranked data'!G54,0)</f>
        <v>0</v>
      </c>
    </row>
    <row r="56" spans="4:4" x14ac:dyDescent="0.2">
      <c r="D56">
        <f>IF('Ranked data'!B55='Calculated data'!F2,'Ranked data'!G55,0)</f>
        <v>0</v>
      </c>
    </row>
    <row r="57" spans="4:4" x14ac:dyDescent="0.2">
      <c r="D57">
        <f>IF('Ranked data'!B56='Calculated data'!F2,'Ranked data'!G56,0)</f>
        <v>0</v>
      </c>
    </row>
    <row r="58" spans="4:4" x14ac:dyDescent="0.2">
      <c r="D58">
        <f>IF('Ranked data'!B57='Calculated data'!F2,'Ranked data'!G57,0)</f>
        <v>0</v>
      </c>
    </row>
    <row r="59" spans="4:4" x14ac:dyDescent="0.2">
      <c r="D59">
        <f>IF('Ranked data'!B58='Calculated data'!F2,'Ranked data'!G58,0)</f>
        <v>0</v>
      </c>
    </row>
    <row r="60" spans="4:4" x14ac:dyDescent="0.2">
      <c r="D60">
        <f>IF('Ranked data'!B59='Calculated data'!F2,'Ranked data'!G59,0)</f>
        <v>0</v>
      </c>
    </row>
    <row r="61" spans="4:4" x14ac:dyDescent="0.2">
      <c r="D61">
        <f>IF('Ranked data'!B60='Calculated data'!F2,'Ranked data'!G60,0)</f>
        <v>0</v>
      </c>
    </row>
    <row r="62" spans="4:4" x14ac:dyDescent="0.2">
      <c r="D62">
        <f>IF('Ranked data'!B61='Calculated data'!F2,'Ranked data'!G61,0)</f>
        <v>0</v>
      </c>
    </row>
    <row r="63" spans="4:4" x14ac:dyDescent="0.2">
      <c r="D63">
        <f>IF('Ranked data'!B62='Calculated data'!F2,'Ranked data'!G62,0)</f>
        <v>0</v>
      </c>
    </row>
    <row r="64" spans="4:4" x14ac:dyDescent="0.2">
      <c r="D64">
        <f>IF('Ranked data'!B63='Calculated data'!F2,'Ranked data'!G63,0)</f>
        <v>0</v>
      </c>
    </row>
    <row r="65" spans="4:4" x14ac:dyDescent="0.2">
      <c r="D65">
        <f>IF('Ranked data'!B64='Calculated data'!F2,'Ranked data'!G64,0)</f>
        <v>0</v>
      </c>
    </row>
    <row r="66" spans="4:4" x14ac:dyDescent="0.2">
      <c r="D66">
        <f>IF('Ranked data'!B65='Calculated data'!F2,'Ranked data'!G65,0)</f>
        <v>0</v>
      </c>
    </row>
    <row r="67" spans="4:4" x14ac:dyDescent="0.2">
      <c r="D67">
        <f>IF('Ranked data'!B66='Calculated data'!F2,'Ranked data'!G66,0)</f>
        <v>0</v>
      </c>
    </row>
    <row r="68" spans="4:4" x14ac:dyDescent="0.2">
      <c r="D68">
        <f>IF('Ranked data'!B67='Calculated data'!F2,'Ranked data'!G67,0)</f>
        <v>0</v>
      </c>
    </row>
    <row r="69" spans="4:4" x14ac:dyDescent="0.2">
      <c r="D69">
        <f>IF('Ranked data'!B68='Calculated data'!F2,'Ranked data'!G68,0)</f>
        <v>0</v>
      </c>
    </row>
    <row r="70" spans="4:4" x14ac:dyDescent="0.2">
      <c r="D70">
        <f>IF('Ranked data'!B69='Calculated data'!F2,'Ranked data'!G69,0)</f>
        <v>0</v>
      </c>
    </row>
    <row r="71" spans="4:4" x14ac:dyDescent="0.2">
      <c r="D71">
        <f>IF('Ranked data'!B70='Calculated data'!F2,'Ranked data'!G70,0)</f>
        <v>0</v>
      </c>
    </row>
    <row r="72" spans="4:4" x14ac:dyDescent="0.2">
      <c r="D72">
        <f>IF('Ranked data'!B71='Calculated data'!F2,'Ranked data'!G71,0)</f>
        <v>0</v>
      </c>
    </row>
    <row r="73" spans="4:4" x14ac:dyDescent="0.2">
      <c r="D73">
        <f>IF('Ranked data'!B72='Calculated data'!F2,'Ranked data'!G72,0)</f>
        <v>0</v>
      </c>
    </row>
    <row r="74" spans="4:4" x14ac:dyDescent="0.2">
      <c r="D74">
        <f>IF('Ranked data'!B73='Calculated data'!F2,'Ranked data'!G73,0)</f>
        <v>0</v>
      </c>
    </row>
    <row r="75" spans="4:4" x14ac:dyDescent="0.2">
      <c r="D75">
        <f>IF('Ranked data'!B74='Calculated data'!F2,'Ranked data'!G74,0)</f>
        <v>0</v>
      </c>
    </row>
    <row r="76" spans="4:4" x14ac:dyDescent="0.2">
      <c r="D76">
        <f>IF('Ranked data'!B75='Calculated data'!F2,'Ranked data'!G75,0)</f>
        <v>0</v>
      </c>
    </row>
    <row r="77" spans="4:4" x14ac:dyDescent="0.2">
      <c r="D77">
        <f>IF('Ranked data'!B76='Calculated data'!F2,'Ranked data'!G76,0)</f>
        <v>0</v>
      </c>
    </row>
    <row r="78" spans="4:4" x14ac:dyDescent="0.2">
      <c r="D78">
        <f>IF('Ranked data'!B77='Calculated data'!F2,'Ranked data'!G77,0)</f>
        <v>0</v>
      </c>
    </row>
    <row r="79" spans="4:4" x14ac:dyDescent="0.2">
      <c r="D79">
        <f>IF('Ranked data'!B78='Calculated data'!F2,'Ranked data'!G78,0)</f>
        <v>0</v>
      </c>
    </row>
    <row r="80" spans="4:4" x14ac:dyDescent="0.2">
      <c r="D80">
        <f>IF('Ranked data'!B79='Calculated data'!F2,'Ranked data'!G79,0)</f>
        <v>0</v>
      </c>
    </row>
    <row r="81" spans="4:4" x14ac:dyDescent="0.2">
      <c r="D81">
        <f>IF('Ranked data'!B80='Calculated data'!F2,'Ranked data'!G80,0)</f>
        <v>0</v>
      </c>
    </row>
    <row r="82" spans="4:4" x14ac:dyDescent="0.2">
      <c r="D82">
        <f>IF('Ranked data'!B81='Calculated data'!F2,'Ranked data'!G81,0)</f>
        <v>0</v>
      </c>
    </row>
    <row r="83" spans="4:4" x14ac:dyDescent="0.2">
      <c r="D83">
        <f>IF('Ranked data'!B82='Calculated data'!F2,'Ranked data'!G82,0)</f>
        <v>0</v>
      </c>
    </row>
    <row r="84" spans="4:4" x14ac:dyDescent="0.2">
      <c r="D84">
        <f>IF('Ranked data'!B83='Calculated data'!F2,'Ranked data'!G83,0)</f>
        <v>0</v>
      </c>
    </row>
    <row r="85" spans="4:4" x14ac:dyDescent="0.2">
      <c r="D85">
        <f>IF('Ranked data'!B84='Calculated data'!F2,'Ranked data'!G84,0)</f>
        <v>0</v>
      </c>
    </row>
    <row r="86" spans="4:4" x14ac:dyDescent="0.2">
      <c r="D86">
        <f>IF('Ranked data'!B85='Calculated data'!F2,'Ranked data'!G85,0)</f>
        <v>0</v>
      </c>
    </row>
    <row r="87" spans="4:4" x14ac:dyDescent="0.2">
      <c r="D87">
        <f>IF('Ranked data'!B86='Calculated data'!F2,'Ranked data'!G86,0)</f>
        <v>0</v>
      </c>
    </row>
    <row r="88" spans="4:4" x14ac:dyDescent="0.2">
      <c r="D88">
        <f>IF('Ranked data'!B87='Calculated data'!F2,'Ranked data'!G87,0)</f>
        <v>0</v>
      </c>
    </row>
    <row r="89" spans="4:4" x14ac:dyDescent="0.2">
      <c r="D89">
        <f>IF('Ranked data'!B88='Calculated data'!F2,'Ranked data'!G88,0)</f>
        <v>0</v>
      </c>
    </row>
    <row r="90" spans="4:4" x14ac:dyDescent="0.2">
      <c r="D90">
        <f>IF('Ranked data'!B89='Calculated data'!F2,'Ranked data'!G89,0)</f>
        <v>0</v>
      </c>
    </row>
    <row r="91" spans="4:4" x14ac:dyDescent="0.2">
      <c r="D91">
        <f>IF('Ranked data'!B90='Calculated data'!F2,'Ranked data'!G90,0)</f>
        <v>0</v>
      </c>
    </row>
    <row r="92" spans="4:4" x14ac:dyDescent="0.2">
      <c r="D92">
        <f>IF('Ranked data'!B91='Calculated data'!F2,'Ranked data'!G91,0)</f>
        <v>0</v>
      </c>
    </row>
    <row r="93" spans="4:4" x14ac:dyDescent="0.2">
      <c r="D93">
        <f>IF('Ranked data'!B92='Calculated data'!F2,'Ranked data'!G92,0)</f>
        <v>0</v>
      </c>
    </row>
    <row r="94" spans="4:4" x14ac:dyDescent="0.2">
      <c r="D94">
        <f>IF('Ranked data'!B93='Calculated data'!F2,'Ranked data'!G93,0)</f>
        <v>0</v>
      </c>
    </row>
    <row r="95" spans="4:4" x14ac:dyDescent="0.2">
      <c r="D95">
        <f>IF('Ranked data'!B94='Calculated data'!F2,'Ranked data'!G94,0)</f>
        <v>0</v>
      </c>
    </row>
    <row r="96" spans="4:4" x14ac:dyDescent="0.2">
      <c r="D96">
        <f>IF('Ranked data'!B95='Calculated data'!F2,'Ranked data'!G95,0)</f>
        <v>0</v>
      </c>
    </row>
    <row r="97" spans="4:4" x14ac:dyDescent="0.2">
      <c r="D97">
        <f>IF('Ranked data'!B96='Calculated data'!F2,'Ranked data'!G96,0)</f>
        <v>0</v>
      </c>
    </row>
    <row r="98" spans="4:4" x14ac:dyDescent="0.2">
      <c r="D98">
        <f>IF('Ranked data'!B97='Calculated data'!F2,'Ranked data'!G97,0)</f>
        <v>0</v>
      </c>
    </row>
    <row r="99" spans="4:4" x14ac:dyDescent="0.2">
      <c r="D99">
        <f>IF('Ranked data'!B98='Calculated data'!F2,'Ranked data'!G98,0)</f>
        <v>0</v>
      </c>
    </row>
    <row r="100" spans="4:4" x14ac:dyDescent="0.2">
      <c r="D100">
        <f>IF('Ranked data'!B99='Calculated data'!F2,'Ranked data'!G99,0)</f>
        <v>0</v>
      </c>
    </row>
    <row r="101" spans="4:4" x14ac:dyDescent="0.2">
      <c r="D101">
        <f>IF('Ranked data'!B100='Calculated data'!F2,'Ranked data'!G100,0)</f>
        <v>0</v>
      </c>
    </row>
    <row r="102" spans="4:4" x14ac:dyDescent="0.2">
      <c r="D102">
        <f>IF('Ranked data'!B101='Calculated data'!F2,'Ranked data'!G101,0)</f>
        <v>0</v>
      </c>
    </row>
    <row r="103" spans="4:4" x14ac:dyDescent="0.2">
      <c r="D103">
        <f>IF('Ranked data'!B102='Calculated data'!F2,'Ranked data'!G102,0)</f>
        <v>0</v>
      </c>
    </row>
    <row r="104" spans="4:4" x14ac:dyDescent="0.2">
      <c r="D104">
        <f>IF('Ranked data'!B103='Calculated data'!F2,'Ranked data'!G103,0)</f>
        <v>0</v>
      </c>
    </row>
    <row r="105" spans="4:4" x14ac:dyDescent="0.2">
      <c r="D105">
        <f>IF('Ranked data'!B104='Calculated data'!F2,'Ranked data'!G104,0)</f>
        <v>0</v>
      </c>
    </row>
    <row r="106" spans="4:4" x14ac:dyDescent="0.2">
      <c r="D106">
        <f>IF('Ranked data'!B105='Calculated data'!F2,'Ranked data'!G105,0)</f>
        <v>0</v>
      </c>
    </row>
    <row r="107" spans="4:4" x14ac:dyDescent="0.2">
      <c r="D107">
        <f>IF('Ranked data'!B106='Calculated data'!F2,'Ranked data'!G106,0)</f>
        <v>0</v>
      </c>
    </row>
    <row r="108" spans="4:4" x14ac:dyDescent="0.2">
      <c r="D108">
        <f>IF('Ranked data'!B107='Calculated data'!F2,'Ranked data'!G107,0)</f>
        <v>0</v>
      </c>
    </row>
    <row r="109" spans="4:4" x14ac:dyDescent="0.2">
      <c r="D109">
        <f>IF('Ranked data'!B108='Calculated data'!F2,'Ranked data'!G108,0)</f>
        <v>0</v>
      </c>
    </row>
    <row r="110" spans="4:4" x14ac:dyDescent="0.2">
      <c r="D110">
        <f>IF('Ranked data'!B109='Calculated data'!F2,'Ranked data'!G109,0)</f>
        <v>0</v>
      </c>
    </row>
    <row r="111" spans="4:4" x14ac:dyDescent="0.2">
      <c r="D111">
        <f>IF('Ranked data'!B110='Calculated data'!F2,'Ranked data'!G110,0)</f>
        <v>0</v>
      </c>
    </row>
    <row r="112" spans="4:4" x14ac:dyDescent="0.2">
      <c r="D112">
        <f>IF('Ranked data'!B111='Calculated data'!F2,'Ranked data'!G111,0)</f>
        <v>0</v>
      </c>
    </row>
    <row r="113" spans="4:4" x14ac:dyDescent="0.2">
      <c r="D113">
        <f>IF('Ranked data'!B112='Calculated data'!F2,'Ranked data'!G112,0)</f>
        <v>0</v>
      </c>
    </row>
    <row r="114" spans="4:4" x14ac:dyDescent="0.2">
      <c r="D114">
        <f>IF('Ranked data'!B113='Calculated data'!F2,'Ranked data'!G113,0)</f>
        <v>0</v>
      </c>
    </row>
    <row r="115" spans="4:4" x14ac:dyDescent="0.2">
      <c r="D115">
        <f>IF('Ranked data'!B114='Calculated data'!F2,'Ranked data'!G114,0)</f>
        <v>0</v>
      </c>
    </row>
    <row r="116" spans="4:4" x14ac:dyDescent="0.2">
      <c r="D116">
        <f>IF('Ranked data'!B115='Calculated data'!F2,'Ranked data'!G115,0)</f>
        <v>0</v>
      </c>
    </row>
    <row r="117" spans="4:4" x14ac:dyDescent="0.2">
      <c r="D117">
        <f>IF('Ranked data'!B116='Calculated data'!F2,'Ranked data'!G116,0)</f>
        <v>0</v>
      </c>
    </row>
    <row r="118" spans="4:4" x14ac:dyDescent="0.2">
      <c r="D118">
        <f>IF('Ranked data'!B117='Calculated data'!F2,'Ranked data'!G117,0)</f>
        <v>0</v>
      </c>
    </row>
    <row r="119" spans="4:4" x14ac:dyDescent="0.2">
      <c r="D119">
        <f>IF('Ranked data'!B118='Calculated data'!F2,'Ranked data'!G118,0)</f>
        <v>0</v>
      </c>
    </row>
    <row r="120" spans="4:4" x14ac:dyDescent="0.2">
      <c r="D120">
        <f>IF('Ranked data'!B119='Calculated data'!F2,'Ranked data'!G119,0)</f>
        <v>0</v>
      </c>
    </row>
    <row r="121" spans="4:4" x14ac:dyDescent="0.2">
      <c r="D121">
        <f>IF('Ranked data'!B120='Calculated data'!F2,'Ranked data'!G120,0)</f>
        <v>0</v>
      </c>
    </row>
    <row r="122" spans="4:4" x14ac:dyDescent="0.2">
      <c r="D122">
        <f>IF('Ranked data'!B121='Calculated data'!F2,'Ranked data'!G121,0)</f>
        <v>0</v>
      </c>
    </row>
    <row r="123" spans="4:4" x14ac:dyDescent="0.2">
      <c r="D123">
        <f>IF('Ranked data'!B122='Calculated data'!F2,'Ranked data'!G122,0)</f>
        <v>0</v>
      </c>
    </row>
    <row r="124" spans="4:4" x14ac:dyDescent="0.2">
      <c r="D124">
        <f>IF('Ranked data'!B123='Calculated data'!F2,'Ranked data'!G123,0)</f>
        <v>0</v>
      </c>
    </row>
    <row r="125" spans="4:4" x14ac:dyDescent="0.2">
      <c r="D125">
        <f>IF('Ranked data'!B124='Calculated data'!F2,'Ranked data'!G124,0)</f>
        <v>0</v>
      </c>
    </row>
    <row r="126" spans="4:4" x14ac:dyDescent="0.2">
      <c r="D126">
        <f>IF('Ranked data'!B125='Calculated data'!F2,'Ranked data'!G125,0)</f>
        <v>0</v>
      </c>
    </row>
    <row r="127" spans="4:4" x14ac:dyDescent="0.2">
      <c r="D127">
        <f>IF('Ranked data'!B126='Calculated data'!F2,'Ranked data'!G126,0)</f>
        <v>0</v>
      </c>
    </row>
    <row r="128" spans="4:4" x14ac:dyDescent="0.2">
      <c r="D128">
        <f>IF('Ranked data'!B127='Calculated data'!F2,'Ranked data'!G127,0)</f>
        <v>0</v>
      </c>
    </row>
    <row r="129" spans="4:4" x14ac:dyDescent="0.2">
      <c r="D129">
        <f>IF('Ranked data'!B128='Calculated data'!F2,'Ranked data'!G128,0)</f>
        <v>0</v>
      </c>
    </row>
    <row r="130" spans="4:4" x14ac:dyDescent="0.2">
      <c r="D130">
        <f>IF('Ranked data'!B129='Calculated data'!F2,'Ranked data'!G129,0)</f>
        <v>0</v>
      </c>
    </row>
    <row r="131" spans="4:4" x14ac:dyDescent="0.2">
      <c r="D131">
        <f>IF('Ranked data'!B130='Calculated data'!F2,'Ranked data'!G130,0)</f>
        <v>0</v>
      </c>
    </row>
    <row r="132" spans="4:4" x14ac:dyDescent="0.2">
      <c r="D132">
        <f>IF('Ranked data'!B131='Calculated data'!F2,'Ranked data'!G131,0)</f>
        <v>0</v>
      </c>
    </row>
    <row r="133" spans="4:4" x14ac:dyDescent="0.2">
      <c r="D133">
        <f>IF('Ranked data'!B132='Calculated data'!F2,'Ranked data'!G132,0)</f>
        <v>0</v>
      </c>
    </row>
    <row r="134" spans="4:4" x14ac:dyDescent="0.2">
      <c r="D134">
        <f>IF('Ranked data'!B133='Calculated data'!F2,'Ranked data'!G133,0)</f>
        <v>0</v>
      </c>
    </row>
    <row r="135" spans="4:4" x14ac:dyDescent="0.2">
      <c r="D135">
        <f>IF('Ranked data'!B134='Calculated data'!F2,'Ranked data'!G134,0)</f>
        <v>0</v>
      </c>
    </row>
    <row r="136" spans="4:4" x14ac:dyDescent="0.2">
      <c r="D136">
        <f>IF('Ranked data'!B135='Calculated data'!F2,'Ranked data'!G135,0)</f>
        <v>0</v>
      </c>
    </row>
    <row r="137" spans="4:4" x14ac:dyDescent="0.2">
      <c r="D137">
        <f>IF('Ranked data'!B136='Calculated data'!F2,'Ranked data'!G136,0)</f>
        <v>0</v>
      </c>
    </row>
    <row r="138" spans="4:4" x14ac:dyDescent="0.2">
      <c r="D138">
        <f>IF('Ranked data'!B137='Calculated data'!F2,'Ranked data'!G137,0)</f>
        <v>0</v>
      </c>
    </row>
    <row r="139" spans="4:4" x14ac:dyDescent="0.2">
      <c r="D139">
        <f>IF('Ranked data'!B138='Calculated data'!F2,'Ranked data'!G138,0)</f>
        <v>0</v>
      </c>
    </row>
    <row r="140" spans="4:4" x14ac:dyDescent="0.2">
      <c r="D140">
        <f>IF('Ranked data'!B139='Calculated data'!F2,'Ranked data'!G139,0)</f>
        <v>0</v>
      </c>
    </row>
    <row r="141" spans="4:4" x14ac:dyDescent="0.2">
      <c r="D141">
        <f>IF('Ranked data'!B140='Calculated data'!F2,'Ranked data'!G140,0)</f>
        <v>0</v>
      </c>
    </row>
    <row r="142" spans="4:4" x14ac:dyDescent="0.2">
      <c r="D142">
        <f>IF('Ranked data'!B141='Calculated data'!F2,'Ranked data'!G141,0)</f>
        <v>0</v>
      </c>
    </row>
    <row r="143" spans="4:4" x14ac:dyDescent="0.2">
      <c r="D143">
        <f>IF('Ranked data'!B142='Calculated data'!F2,'Ranked data'!G142,0)</f>
        <v>0</v>
      </c>
    </row>
    <row r="144" spans="4:4" x14ac:dyDescent="0.2">
      <c r="D144">
        <f>IF('Ranked data'!B143='Calculated data'!F2,'Ranked data'!G143,0)</f>
        <v>0</v>
      </c>
    </row>
    <row r="145" spans="4:4" x14ac:dyDescent="0.2">
      <c r="D145">
        <f>IF('Ranked data'!B144='Calculated data'!F2,'Ranked data'!G144,0)</f>
        <v>0</v>
      </c>
    </row>
    <row r="146" spans="4:4" x14ac:dyDescent="0.2">
      <c r="D146">
        <f>IF('Ranked data'!B145='Calculated data'!F2,'Ranked data'!G145,0)</f>
        <v>0</v>
      </c>
    </row>
    <row r="147" spans="4:4" x14ac:dyDescent="0.2">
      <c r="D147">
        <f>IF('Ranked data'!B146='Calculated data'!F2,'Ranked data'!G146,0)</f>
        <v>0</v>
      </c>
    </row>
    <row r="148" spans="4:4" x14ac:dyDescent="0.2">
      <c r="D148">
        <f>IF('Ranked data'!B147='Calculated data'!F2,'Ranked data'!G147,0)</f>
        <v>0</v>
      </c>
    </row>
    <row r="149" spans="4:4" x14ac:dyDescent="0.2">
      <c r="D149">
        <f>IF('Ranked data'!B148='Calculated data'!F2,'Ranked data'!G148,0)</f>
        <v>0</v>
      </c>
    </row>
    <row r="150" spans="4:4" x14ac:dyDescent="0.2">
      <c r="D150">
        <f>IF('Ranked data'!B149='Calculated data'!F2,'Ranked data'!G149,0)</f>
        <v>0</v>
      </c>
    </row>
    <row r="151" spans="4:4" x14ac:dyDescent="0.2">
      <c r="D151">
        <f>IF('Ranked data'!B150='Calculated data'!F2,'Ranked data'!G150,0)</f>
        <v>0</v>
      </c>
    </row>
    <row r="152" spans="4:4" x14ac:dyDescent="0.2">
      <c r="D152">
        <f>IF('Ranked data'!B151='Calculated data'!F2,'Ranked data'!G151,0)</f>
        <v>0</v>
      </c>
    </row>
    <row r="153" spans="4:4" x14ac:dyDescent="0.2">
      <c r="D153">
        <f>IF('Ranked data'!B152='Calculated data'!F2,'Ranked data'!G152,0)</f>
        <v>0</v>
      </c>
    </row>
  </sheetData>
  <sheetProtection algorithmName="SHA-512" hashValue="Lj5oNjAa8PXMAM9Bxg1LKxK0Y6L11UlZ3aomzzrPGgpOctwSCaVE4RtrLPJW7+UQsgBOupbKfF9PmzqNKFW7+g==" saltValue="QYXx00lzE+5SpkYhDfH7PQ==" spinCount="100000" sheet="1" scenarios="1" selectLockedCells="1" selectUnlockedCells="1"/>
  <mergeCells count="3">
    <mergeCell ref="H1:I1"/>
    <mergeCell ref="K1:L1"/>
    <mergeCell ref="D1:F1"/>
  </mergeCells>
  <pageMargins left="0.7" right="0.7" top="0.75" bottom="0.75" header="0.3" footer="0.3"/>
  <pageSetup orientation="portrait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data</vt:lpstr>
      <vt:lpstr>Ranked data</vt:lpstr>
      <vt:lpstr>Calculated data</vt:lpstr>
    </vt:vector>
  </TitlesOfParts>
  <Company>Adelphi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NATOLI</dc:creator>
  <cp:lastModifiedBy>Adam P. Natoli</cp:lastModifiedBy>
  <dcterms:created xsi:type="dcterms:W3CDTF">2019-04-05T15:35:50Z</dcterms:created>
  <dcterms:modified xsi:type="dcterms:W3CDTF">2020-12-27T20:51:14Z</dcterms:modified>
</cp:coreProperties>
</file>